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ltingetdk-my.sharepoint.com/personal/kim_altinget_dk/Documents/Skrivebord/Egne analyser/"/>
    </mc:Choice>
  </mc:AlternateContent>
  <xr:revisionPtr revIDLastSave="58" documentId="8_{710C0643-E58A-49C3-85DE-4C195E5CE9F7}" xr6:coauthVersionLast="45" xr6:coauthVersionMax="45" xr10:uidLastSave="{0CCF7FDB-17E7-4B1A-B105-6D09C28AD6C6}"/>
  <bookViews>
    <workbookView xWindow="-120" yWindow="-120" windowWidth="19440" windowHeight="15000" xr2:uid="{00000000-000D-0000-FFFF-FFFF00000000}"/>
  </bookViews>
  <sheets>
    <sheet name="INDKP105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4" i="2" l="1"/>
  <c r="E47" i="2"/>
  <c r="I8" i="2"/>
  <c r="I7" i="2"/>
  <c r="I11" i="2"/>
  <c r="I15" i="2"/>
  <c r="I25" i="2"/>
  <c r="I26" i="2"/>
  <c r="I20" i="2"/>
  <c r="I9" i="2"/>
  <c r="I47" i="2"/>
  <c r="I23" i="2"/>
  <c r="I69" i="2"/>
  <c r="I64" i="2"/>
  <c r="I41" i="2"/>
  <c r="I42" i="2"/>
  <c r="I70" i="2"/>
  <c r="I18" i="2"/>
  <c r="I48" i="2"/>
  <c r="I36" i="2"/>
  <c r="I13" i="2"/>
  <c r="I77" i="2"/>
  <c r="I71" i="2"/>
  <c r="I57" i="2"/>
  <c r="I12" i="2"/>
  <c r="I54" i="2"/>
  <c r="I58" i="2"/>
  <c r="I10" i="2"/>
  <c r="I28" i="2"/>
  <c r="I59" i="2"/>
  <c r="I17" i="2"/>
  <c r="I78" i="2"/>
  <c r="I16" i="2"/>
  <c r="I55" i="2"/>
  <c r="I31" i="2"/>
  <c r="I29" i="2"/>
  <c r="I14" i="2"/>
  <c r="I72" i="2"/>
  <c r="I22" i="2"/>
  <c r="I32" i="2"/>
  <c r="I19" i="2"/>
  <c r="I60" i="2"/>
  <c r="I98" i="2"/>
  <c r="I37" i="2"/>
  <c r="I49" i="2"/>
  <c r="I93" i="2"/>
  <c r="I73" i="2"/>
  <c r="I43" i="2"/>
  <c r="I30" i="2"/>
  <c r="I65" i="2"/>
  <c r="I74" i="2"/>
  <c r="I80" i="2"/>
  <c r="I61" i="2"/>
  <c r="I24" i="2"/>
  <c r="I82" i="2"/>
  <c r="I94" i="2"/>
  <c r="I33" i="2"/>
  <c r="I34" i="2"/>
  <c r="I44" i="2"/>
  <c r="I50" i="2"/>
  <c r="I27" i="2"/>
  <c r="I38" i="2"/>
  <c r="I56" i="2"/>
  <c r="I75" i="2"/>
  <c r="I39" i="2"/>
  <c r="I85" i="2"/>
  <c r="I45" i="2"/>
  <c r="I81" i="2"/>
  <c r="I66" i="2"/>
  <c r="I91" i="2"/>
  <c r="I95" i="2"/>
  <c r="I83" i="2"/>
  <c r="I100" i="2"/>
  <c r="I67" i="2"/>
  <c r="I86" i="2"/>
  <c r="I40" i="2"/>
  <c r="I87" i="2"/>
  <c r="I101" i="2"/>
  <c r="I62" i="2"/>
  <c r="I89" i="2"/>
  <c r="I76" i="2"/>
  <c r="I63" i="2"/>
  <c r="I51" i="2"/>
  <c r="I52" i="2"/>
  <c r="I68" i="2"/>
  <c r="I21" i="2"/>
  <c r="I102" i="2"/>
  <c r="I46" i="2"/>
  <c r="I84" i="2"/>
  <c r="I97" i="2"/>
  <c r="I99" i="2"/>
  <c r="I35" i="2"/>
  <c r="I53" i="2"/>
  <c r="I92" i="2"/>
  <c r="I90" i="2"/>
  <c r="I79" i="2"/>
  <c r="I88" i="2"/>
  <c r="I103" i="2"/>
  <c r="I96" i="2"/>
  <c r="I104" i="2"/>
  <c r="G8" i="2"/>
  <c r="G7" i="2"/>
  <c r="G11" i="2"/>
  <c r="G15" i="2"/>
  <c r="G25" i="2"/>
  <c r="G26" i="2"/>
  <c r="G20" i="2"/>
  <c r="G9" i="2"/>
  <c r="G47" i="2"/>
  <c r="G23" i="2"/>
  <c r="G69" i="2"/>
  <c r="G64" i="2"/>
  <c r="G41" i="2"/>
  <c r="G42" i="2"/>
  <c r="G70" i="2"/>
  <c r="G18" i="2"/>
  <c r="G48" i="2"/>
  <c r="G36" i="2"/>
  <c r="G13" i="2"/>
  <c r="G77" i="2"/>
  <c r="G71" i="2"/>
  <c r="G57" i="2"/>
  <c r="G12" i="2"/>
  <c r="G54" i="2"/>
  <c r="G58" i="2"/>
  <c r="G10" i="2"/>
  <c r="G28" i="2"/>
  <c r="G59" i="2"/>
  <c r="G17" i="2"/>
  <c r="G78" i="2"/>
  <c r="G16" i="2"/>
  <c r="G55" i="2"/>
  <c r="G31" i="2"/>
  <c r="G29" i="2"/>
  <c r="G14" i="2"/>
  <c r="G72" i="2"/>
  <c r="G22" i="2"/>
  <c r="G32" i="2"/>
  <c r="G19" i="2"/>
  <c r="G60" i="2"/>
  <c r="G98" i="2"/>
  <c r="G37" i="2"/>
  <c r="G49" i="2"/>
  <c r="G93" i="2"/>
  <c r="G73" i="2"/>
  <c r="G43" i="2"/>
  <c r="G30" i="2"/>
  <c r="G65" i="2"/>
  <c r="G74" i="2"/>
  <c r="G80" i="2"/>
  <c r="G61" i="2"/>
  <c r="G24" i="2"/>
  <c r="G82" i="2"/>
  <c r="G94" i="2"/>
  <c r="G33" i="2"/>
  <c r="G34" i="2"/>
  <c r="G44" i="2"/>
  <c r="G50" i="2"/>
  <c r="G27" i="2"/>
  <c r="G38" i="2"/>
  <c r="G56" i="2"/>
  <c r="G75" i="2"/>
  <c r="G39" i="2"/>
  <c r="G85" i="2"/>
  <c r="G45" i="2"/>
  <c r="G81" i="2"/>
  <c r="G66" i="2"/>
  <c r="G91" i="2"/>
  <c r="G95" i="2"/>
  <c r="G83" i="2"/>
  <c r="G100" i="2"/>
  <c r="G67" i="2"/>
  <c r="G86" i="2"/>
  <c r="G40" i="2"/>
  <c r="G87" i="2"/>
  <c r="G101" i="2"/>
  <c r="G62" i="2"/>
  <c r="G89" i="2"/>
  <c r="G76" i="2"/>
  <c r="G63" i="2"/>
  <c r="G51" i="2"/>
  <c r="G52" i="2"/>
  <c r="G68" i="2"/>
  <c r="G21" i="2"/>
  <c r="G102" i="2"/>
  <c r="G46" i="2"/>
  <c r="G84" i="2"/>
  <c r="G97" i="2"/>
  <c r="G99" i="2"/>
  <c r="G35" i="2"/>
  <c r="G53" i="2"/>
  <c r="G92" i="2"/>
  <c r="G90" i="2"/>
  <c r="G79" i="2"/>
  <c r="G88" i="2"/>
  <c r="G103" i="2"/>
  <c r="G96" i="2"/>
  <c r="G104" i="2"/>
  <c r="E8" i="2"/>
  <c r="E7" i="2"/>
  <c r="E11" i="2"/>
  <c r="E15" i="2"/>
  <c r="E25" i="2"/>
  <c r="E26" i="2"/>
  <c r="E20" i="2"/>
  <c r="E9" i="2"/>
  <c r="E23" i="2"/>
  <c r="E69" i="2"/>
  <c r="E64" i="2"/>
  <c r="E41" i="2"/>
  <c r="E42" i="2"/>
  <c r="E70" i="2"/>
  <c r="E18" i="2"/>
  <c r="E48" i="2"/>
  <c r="E36" i="2"/>
  <c r="E13" i="2"/>
  <c r="E77" i="2"/>
  <c r="E71" i="2"/>
  <c r="E57" i="2"/>
  <c r="E12" i="2"/>
  <c r="E54" i="2"/>
  <c r="E58" i="2"/>
  <c r="E10" i="2"/>
  <c r="E28" i="2"/>
  <c r="E59" i="2"/>
  <c r="E17" i="2"/>
  <c r="E78" i="2"/>
  <c r="E16" i="2"/>
  <c r="E55" i="2"/>
  <c r="E31" i="2"/>
  <c r="E29" i="2"/>
  <c r="E14" i="2"/>
  <c r="E72" i="2"/>
  <c r="E22" i="2"/>
  <c r="E32" i="2"/>
  <c r="E19" i="2"/>
  <c r="E60" i="2"/>
  <c r="E98" i="2"/>
  <c r="E37" i="2"/>
  <c r="E49" i="2"/>
  <c r="E93" i="2"/>
  <c r="E73" i="2"/>
  <c r="E43" i="2"/>
  <c r="E30" i="2"/>
  <c r="E65" i="2"/>
  <c r="E74" i="2"/>
  <c r="E80" i="2"/>
  <c r="E61" i="2"/>
  <c r="E24" i="2"/>
  <c r="E82" i="2"/>
  <c r="E94" i="2"/>
  <c r="E33" i="2"/>
  <c r="E34" i="2"/>
  <c r="E44" i="2"/>
  <c r="E50" i="2"/>
  <c r="E27" i="2"/>
  <c r="E38" i="2"/>
  <c r="E56" i="2"/>
  <c r="E75" i="2"/>
  <c r="E39" i="2"/>
  <c r="E85" i="2"/>
  <c r="E45" i="2"/>
  <c r="E81" i="2"/>
  <c r="E66" i="2"/>
  <c r="E91" i="2"/>
  <c r="E95" i="2"/>
  <c r="E83" i="2"/>
  <c r="E100" i="2"/>
  <c r="E67" i="2"/>
  <c r="E86" i="2"/>
  <c r="E40" i="2"/>
  <c r="E87" i="2"/>
  <c r="E101" i="2"/>
  <c r="E62" i="2"/>
  <c r="E89" i="2"/>
  <c r="E76" i="2"/>
  <c r="E63" i="2"/>
  <c r="E51" i="2"/>
  <c r="E52" i="2"/>
  <c r="E68" i="2"/>
  <c r="E21" i="2"/>
  <c r="E102" i="2"/>
  <c r="E46" i="2"/>
  <c r="E84" i="2"/>
  <c r="E97" i="2"/>
  <c r="E99" i="2"/>
  <c r="E35" i="2"/>
  <c r="E53" i="2"/>
  <c r="E92" i="2"/>
  <c r="E90" i="2"/>
  <c r="E79" i="2"/>
  <c r="E88" i="2"/>
  <c r="E103" i="2"/>
  <c r="E96" i="2"/>
</calcChain>
</file>

<file path=xl/sharedStrings.xml><?xml version="1.0" encoding="utf-8"?>
<sst xmlns="http://schemas.openxmlformats.org/spreadsheetml/2006/main" count="115" uniqueCount="115">
  <si>
    <t>Indkomst i alt efter alder, enhed, område og tid</t>
  </si>
  <si>
    <t>Enhed: -</t>
  </si>
  <si>
    <t>I alt</t>
  </si>
  <si>
    <t>Gennemsnit for personer i gruppen (kr.)</t>
  </si>
  <si>
    <t>Hele landet</t>
  </si>
  <si>
    <t>København</t>
  </si>
  <si>
    <t>Frederiksberg</t>
  </si>
  <si>
    <t>Dragør</t>
  </si>
  <si>
    <t>Tårnby</t>
  </si>
  <si>
    <t>Albertslund</t>
  </si>
  <si>
    <t>Ballerup</t>
  </si>
  <si>
    <t>Brøndby</t>
  </si>
  <si>
    <t>Gentofte</t>
  </si>
  <si>
    <t>Gladsaxe</t>
  </si>
  <si>
    <t>Glostrup</t>
  </si>
  <si>
    <t>Herlev</t>
  </si>
  <si>
    <t>Hvidovre</t>
  </si>
  <si>
    <t>Høje-Taastrup</t>
  </si>
  <si>
    <t>Ishøj</t>
  </si>
  <si>
    <t>Lyngby-Taarbæk</t>
  </si>
  <si>
    <t>Rødovre</t>
  </si>
  <si>
    <t>Vallensbæk</t>
  </si>
  <si>
    <t>Allerød</t>
  </si>
  <si>
    <t>Egedal</t>
  </si>
  <si>
    <t>Fredensborg</t>
  </si>
  <si>
    <t>Frederikssund</t>
  </si>
  <si>
    <t>Furesø</t>
  </si>
  <si>
    <t>Gribskov</t>
  </si>
  <si>
    <t>Halsnæs</t>
  </si>
  <si>
    <t>Helsingør</t>
  </si>
  <si>
    <t>Hillerød</t>
  </si>
  <si>
    <t>Hørsholm</t>
  </si>
  <si>
    <t>Rudersdal</t>
  </si>
  <si>
    <t>Bornholm</t>
  </si>
  <si>
    <t>Greve</t>
  </si>
  <si>
    <t>Køge</t>
  </si>
  <si>
    <t>Lejre</t>
  </si>
  <si>
    <t>Roskilde</t>
  </si>
  <si>
    <t>Solrød</t>
  </si>
  <si>
    <t>Faxe</t>
  </si>
  <si>
    <t>Guldborgsund</t>
  </si>
  <si>
    <t>Holbæk</t>
  </si>
  <si>
    <t>Kalundborg</t>
  </si>
  <si>
    <t>Lolland</t>
  </si>
  <si>
    <t>Næstved</t>
  </si>
  <si>
    <t>Odsherred</t>
  </si>
  <si>
    <t>Ringsted</t>
  </si>
  <si>
    <t>Slagelse</t>
  </si>
  <si>
    <t>Sorø</t>
  </si>
  <si>
    <t>Stevns</t>
  </si>
  <si>
    <t>Vordingborg</t>
  </si>
  <si>
    <t>Assens</t>
  </si>
  <si>
    <t>Faaborg-Midtfyn</t>
  </si>
  <si>
    <t>Kerteminde</t>
  </si>
  <si>
    <t>Langeland</t>
  </si>
  <si>
    <t>Middelfart</t>
  </si>
  <si>
    <t>Nordfyns</t>
  </si>
  <si>
    <t>Nyborg</t>
  </si>
  <si>
    <t>Odense</t>
  </si>
  <si>
    <t>Svendborg</t>
  </si>
  <si>
    <t>Ærø</t>
  </si>
  <si>
    <t>Billund</t>
  </si>
  <si>
    <t>Esbjerg</t>
  </si>
  <si>
    <t>Fanø</t>
  </si>
  <si>
    <t>Fredericia</t>
  </si>
  <si>
    <t>Haderslev</t>
  </si>
  <si>
    <t>Kolding</t>
  </si>
  <si>
    <t>Sønderborg</t>
  </si>
  <si>
    <t>Tønder</t>
  </si>
  <si>
    <t>Varde</t>
  </si>
  <si>
    <t>Vejen</t>
  </si>
  <si>
    <t>Vejle</t>
  </si>
  <si>
    <t>Aabenraa</t>
  </si>
  <si>
    <t>Favrskov</t>
  </si>
  <si>
    <t>Hedensted</t>
  </si>
  <si>
    <t>Horsens</t>
  </si>
  <si>
    <t>Norddjurs</t>
  </si>
  <si>
    <t>Odder</t>
  </si>
  <si>
    <t>Randers</t>
  </si>
  <si>
    <t>Samsø</t>
  </si>
  <si>
    <t>Silkeborg</t>
  </si>
  <si>
    <t>Skanderborg</t>
  </si>
  <si>
    <t>Syddjurs</t>
  </si>
  <si>
    <t>Aarhus</t>
  </si>
  <si>
    <t>Herning</t>
  </si>
  <si>
    <t>Holstebro</t>
  </si>
  <si>
    <t>Ikast-Brande</t>
  </si>
  <si>
    <t>Lemvig</t>
  </si>
  <si>
    <t>Ringkøbing-Skjern</t>
  </si>
  <si>
    <t>Skive</t>
  </si>
  <si>
    <t>Struer</t>
  </si>
  <si>
    <t>Viborg</t>
  </si>
  <si>
    <t>Brønderslev</t>
  </si>
  <si>
    <t>Frederikshavn</t>
  </si>
  <si>
    <t>Hjørring</t>
  </si>
  <si>
    <t>Jammerbugt</t>
  </si>
  <si>
    <t>Læsø</t>
  </si>
  <si>
    <t>Mariagerfjord</t>
  </si>
  <si>
    <t>Morsø</t>
  </si>
  <si>
    <t>Rebild</t>
  </si>
  <si>
    <t>Thisted</t>
  </si>
  <si>
    <t>Vesthimmerlands</t>
  </si>
  <si>
    <t>Aalborg</t>
  </si>
  <si>
    <t>Kommune</t>
  </si>
  <si>
    <t>Gennemsnitsindtægt</t>
  </si>
  <si>
    <t>Skattepct</t>
  </si>
  <si>
    <t>Grundskyld</t>
  </si>
  <si>
    <t>Afstand til skat (procentpoint)</t>
  </si>
  <si>
    <t>Afstand til landsgennemsnit (procent)</t>
  </si>
  <si>
    <t>Afstand til grundskyld gns. (promilliepoint)</t>
  </si>
  <si>
    <t>Gennemsnitsindkomst for alle over 14 år. Før skat. 2018</t>
  </si>
  <si>
    <t>Gennemsnitsindkomst</t>
  </si>
  <si>
    <t>Landsgennemsnit 2019</t>
  </si>
  <si>
    <t>Landsgennesnit 2019</t>
  </si>
  <si>
    <t>Data fra Danmarks Statistik og Skatteministeriet. Indkomsttal er fra 2018, mens kommunale skattesatser er for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</si>
</sst>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"/>
  </numFmts>
  <fonts count="6" x14ac:knownFonts="1">
    <font>
      <sz val="11"/>
      <color rgb="FF000000"/>
      <name val="Calibri"/>
      <family val="2"/>
    </font>
    <font>
      <b/>
      <sz val="13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Border="0" applyAlignment="0"/>
    <xf numFmtId="0" fontId="4" fillId="0" borderId="0"/>
  </cellStyleXfs>
  <cellXfs count="14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right"/>
    </xf>
    <xf numFmtId="166" fontId="0" fillId="0" borderId="0" xfId="0" applyNumberFormat="1" applyFill="1" applyProtection="1"/>
    <xf numFmtId="1" fontId="0" fillId="0" borderId="0" xfId="0" applyNumberFormat="1" applyFill="1" applyProtection="1"/>
    <xf numFmtId="0" fontId="4" fillId="0" borderId="0" xfId="1"/>
    <xf numFmtId="0" fontId="5" fillId="0" borderId="0" xfId="1" applyFont="1"/>
    <xf numFmtId="0" fontId="4" fillId="2" borderId="0" xfId="1" applyFill="1"/>
    <xf numFmtId="2" fontId="4" fillId="2" borderId="0" xfId="1" applyNumberFormat="1" applyFill="1"/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Protection="1"/>
    <xf numFmtId="2" fontId="3" fillId="0" borderId="0" xfId="0" applyNumberFormat="1" applyFont="1" applyFill="1" applyProtection="1"/>
  </cellXfs>
  <cellStyles count="2">
    <cellStyle name="Normal" xfId="0" builtinId="0"/>
    <cellStyle name="Normal 2" xfId="1" xr:uid="{83215FC7-7674-4D0F-AB42-E955E551EFCB}"/>
  </cellStyles>
  <dxfs count="7">
    <dxf>
      <numFmt numFmtId="166" formatCode="0.0"/>
    </dxf>
    <dxf>
      <fill>
        <patternFill patternType="solid">
          <fgColor indexed="64"/>
          <bgColor theme="0"/>
        </patternFill>
      </fill>
    </dxf>
    <dxf>
      <numFmt numFmtId="2" formatCode="0.00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166" formatCode="0.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D7A0DA3-6215-4A03-992A-5AD5E48A8318}" name="Tabel1" displayName="Tabel1" ref="C6:I104" totalsRowShown="0">
  <autoFilter ref="C6:I104" xr:uid="{EC667C38-0DC1-47DF-A809-18CE8EDF2565}"/>
  <sortState xmlns:xlrd2="http://schemas.microsoft.com/office/spreadsheetml/2017/richdata2" ref="C7:I104">
    <sortCondition ref="F6:F104"/>
  </sortState>
  <tableColumns count="7">
    <tableColumn id="1" xr3:uid="{0D98EA78-308D-438C-9774-5C2570124245}" name="Kommune" dataDxfId="6"/>
    <tableColumn id="2" xr3:uid="{C8A0EA2E-A70D-424E-BCFB-AF251978B977}" name="Gennemsnitsindtægt" dataDxfId="5"/>
    <tableColumn id="3" xr3:uid="{41F2E9CF-FE79-4C41-A158-E0A741E6DD27}" name="Afstand til landsgennemsnit (procent)" dataDxfId="4">
      <calculatedColumnFormula>(Tabel1[[#This Row],[Gennemsnitsindtægt]]-$D$4)/$D$4*100</calculatedColumnFormula>
    </tableColumn>
    <tableColumn id="4" xr3:uid="{A14BA711-02EA-463B-AC0A-0ED7F4BB24E1}" name="Skattepct" dataDxfId="3" dataCellStyle="Normal 2"/>
    <tableColumn id="6" xr3:uid="{86BE5295-96C5-4A11-A13E-48170A3BCD52}" name="Afstand til skat (procentpoint)" dataDxfId="2" dataCellStyle="Normal 2">
      <calculatedColumnFormula>Tabel1[[#This Row],[Skattepct]]-$F$4</calculatedColumnFormula>
    </tableColumn>
    <tableColumn id="5" xr3:uid="{08447B75-5A5F-4C21-9AF4-9D28A8D82DE5}" name="Grundskyld" dataDxfId="1" dataCellStyle="Normal 2"/>
    <tableColumn id="7" xr3:uid="{245E892F-00BE-4506-9FDA-D1A1DD5F6B9F}" name="Afstand til grundskyld gns. (promilliepoint)" dataDxfId="0">
      <calculatedColumnFormula>Tabel1[[#This Row],[Grundskyld]]-$H$4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1"/>
  <sheetViews>
    <sheetView tabSelected="1" topLeftCell="B1" workbookViewId="0">
      <selection activeCell="J6" sqref="J6"/>
    </sheetView>
  </sheetViews>
  <sheetFormatPr defaultRowHeight="15" x14ac:dyDescent="0.25"/>
  <cols>
    <col min="1" max="1" width="40.7109375" customWidth="1"/>
    <col min="2" max="2" width="38.28515625" customWidth="1"/>
    <col min="3" max="3" width="19.140625" customWidth="1"/>
    <col min="4" max="4" width="21.140625" customWidth="1"/>
    <col min="5" max="5" width="12.42578125" customWidth="1"/>
    <col min="7" max="7" width="13.5703125" customWidth="1"/>
    <col min="8" max="8" width="11.5703125" customWidth="1"/>
    <col min="10" max="10" width="10.5703125" customWidth="1"/>
  </cols>
  <sheetData>
    <row r="1" spans="1:10" ht="17.25" x14ac:dyDescent="0.3">
      <c r="A1" s="1" t="s">
        <v>0</v>
      </c>
    </row>
    <row r="2" spans="1:10" x14ac:dyDescent="0.25">
      <c r="A2" s="2" t="s">
        <v>1</v>
      </c>
      <c r="B2" t="s">
        <v>110</v>
      </c>
    </row>
    <row r="3" spans="1:10" x14ac:dyDescent="0.25">
      <c r="D3" s="3" t="s">
        <v>111</v>
      </c>
      <c r="F3" s="12" t="s">
        <v>112</v>
      </c>
      <c r="G3" s="12"/>
      <c r="H3" s="12" t="s">
        <v>113</v>
      </c>
    </row>
    <row r="4" spans="1:10" x14ac:dyDescent="0.25">
      <c r="A4" s="3" t="s">
        <v>2</v>
      </c>
      <c r="B4" s="3" t="s">
        <v>3</v>
      </c>
      <c r="C4" s="3" t="s">
        <v>4</v>
      </c>
      <c r="D4" s="11">
        <v>325892</v>
      </c>
      <c r="E4" s="12">
        <v>0</v>
      </c>
      <c r="F4" s="13">
        <v>24.925999999999998</v>
      </c>
      <c r="G4" s="12"/>
      <c r="H4" s="12">
        <v>26.4</v>
      </c>
    </row>
    <row r="5" spans="1:10" x14ac:dyDescent="0.25">
      <c r="A5" s="3"/>
      <c r="B5" s="3"/>
      <c r="C5" s="3"/>
      <c r="D5" s="4"/>
    </row>
    <row r="6" spans="1:10" x14ac:dyDescent="0.25">
      <c r="C6" s="3" t="s">
        <v>103</v>
      </c>
      <c r="D6" s="4" t="s">
        <v>104</v>
      </c>
      <c r="E6" t="s">
        <v>108</v>
      </c>
      <c r="F6" t="s">
        <v>105</v>
      </c>
      <c r="G6" t="s">
        <v>107</v>
      </c>
      <c r="H6" t="s">
        <v>106</v>
      </c>
      <c r="I6" t="s">
        <v>109</v>
      </c>
    </row>
    <row r="7" spans="1:10" x14ac:dyDescent="0.25">
      <c r="C7" s="3" t="s">
        <v>32</v>
      </c>
      <c r="D7" s="4">
        <v>563868</v>
      </c>
      <c r="E7" s="5">
        <f>(Tabel1[[#This Row],[Gennemsnitsindtægt]]-$D$4)/$D$4*100</f>
        <v>73.022964663139931</v>
      </c>
      <c r="F7" s="9">
        <v>22.5</v>
      </c>
      <c r="G7" s="10">
        <f>Tabel1[[#This Row],[Skattepct]]-$F$4</f>
        <v>-2.4259999999999984</v>
      </c>
      <c r="H7" s="9">
        <v>22.93</v>
      </c>
      <c r="I7" s="5">
        <f>Tabel1[[#This Row],[Grundskyld]]-$H$4</f>
        <v>-3.4699999999999989</v>
      </c>
      <c r="J7" s="7"/>
    </row>
    <row r="8" spans="1:10" x14ac:dyDescent="0.25">
      <c r="C8" s="3" t="s">
        <v>12</v>
      </c>
      <c r="D8" s="4">
        <v>594616</v>
      </c>
      <c r="E8" s="5">
        <f>(Tabel1[[#This Row],[Gennemsnitsindtægt]]-$D$4)/$D$4*100</f>
        <v>82.457992218280907</v>
      </c>
      <c r="F8" s="9">
        <v>22.8</v>
      </c>
      <c r="G8" s="10">
        <f>Tabel1[[#This Row],[Skattepct]]-$F$4</f>
        <v>-2.1259999999999977</v>
      </c>
      <c r="H8" s="9">
        <v>16</v>
      </c>
      <c r="I8" s="5">
        <f>Tabel1[[#This Row],[Grundskyld]]-$H$4</f>
        <v>-10.399999999999999</v>
      </c>
      <c r="J8" s="7"/>
    </row>
    <row r="9" spans="1:10" x14ac:dyDescent="0.25">
      <c r="C9" s="3" t="s">
        <v>6</v>
      </c>
      <c r="D9" s="4">
        <v>394823</v>
      </c>
      <c r="E9" s="5">
        <f>(Tabel1[[#This Row],[Gennemsnitsindtægt]]-$D$4)/$D$4*100</f>
        <v>21.151485768291337</v>
      </c>
      <c r="F9" s="9">
        <v>22.8</v>
      </c>
      <c r="G9" s="10">
        <f>Tabel1[[#This Row],[Skattepct]]-$F$4</f>
        <v>-2.1259999999999977</v>
      </c>
      <c r="H9" s="9">
        <v>24.75</v>
      </c>
      <c r="I9" s="5">
        <f>Tabel1[[#This Row],[Grundskyld]]-$H$4</f>
        <v>-1.6499999999999986</v>
      </c>
      <c r="J9" s="7"/>
    </row>
    <row r="10" spans="1:10" x14ac:dyDescent="0.25">
      <c r="C10" s="3" t="s">
        <v>8</v>
      </c>
      <c r="D10" s="4">
        <v>330825</v>
      </c>
      <c r="E10" s="5">
        <f>(Tabel1[[#This Row],[Gennemsnitsindtægt]]-$D$4)/$D$4*100</f>
        <v>1.5136916524492778</v>
      </c>
      <c r="F10" s="9">
        <v>23.1</v>
      </c>
      <c r="G10" s="10">
        <f>Tabel1[[#This Row],[Skattepct]]-$F$4</f>
        <v>-1.825999999999997</v>
      </c>
      <c r="H10" s="9">
        <v>24</v>
      </c>
      <c r="I10" s="5">
        <f>Tabel1[[#This Row],[Grundskyld]]-$H$4</f>
        <v>-2.3999999999999986</v>
      </c>
      <c r="J10" s="7"/>
    </row>
    <row r="11" spans="1:10" x14ac:dyDescent="0.25">
      <c r="C11" s="3" t="s">
        <v>31</v>
      </c>
      <c r="D11" s="4">
        <v>522364</v>
      </c>
      <c r="E11" s="5">
        <f>(Tabel1[[#This Row],[Gennemsnitsindtægt]]-$D$4)/$D$4*100</f>
        <v>60.28745719440797</v>
      </c>
      <c r="F11" s="9">
        <v>23.200000000000003</v>
      </c>
      <c r="G11" s="10">
        <f>Tabel1[[#This Row],[Skattepct]]-$F$4</f>
        <v>-1.7259999999999955</v>
      </c>
      <c r="H11" s="9">
        <v>22.1</v>
      </c>
      <c r="I11" s="5">
        <f>Tabel1[[#This Row],[Grundskyld]]-$H$4</f>
        <v>-4.2999999999999972</v>
      </c>
      <c r="J11" s="7"/>
    </row>
    <row r="12" spans="1:10" x14ac:dyDescent="0.25">
      <c r="C12" s="3" t="s">
        <v>71</v>
      </c>
      <c r="D12" s="4">
        <v>331342</v>
      </c>
      <c r="E12" s="5">
        <f>(Tabel1[[#This Row],[Gennemsnitsindtægt]]-$D$4)/$D$4*100</f>
        <v>1.6723331655886</v>
      </c>
      <c r="F12" s="9">
        <v>23.400000000000002</v>
      </c>
      <c r="G12" s="10">
        <f>Tabel1[[#This Row],[Skattepct]]-$F$4</f>
        <v>-1.5259999999999962</v>
      </c>
      <c r="H12" s="9">
        <v>27.75</v>
      </c>
      <c r="I12" s="5">
        <f>Tabel1[[#This Row],[Grundskyld]]-$H$4</f>
        <v>1.3500000000000014</v>
      </c>
      <c r="J12" s="7"/>
    </row>
    <row r="13" spans="1:10" x14ac:dyDescent="0.25">
      <c r="C13" s="3" t="s">
        <v>13</v>
      </c>
      <c r="D13" s="4">
        <v>344836</v>
      </c>
      <c r="E13" s="5">
        <f>(Tabel1[[#This Row],[Gennemsnitsindtægt]]-$D$4)/$D$4*100</f>
        <v>5.8129687135615473</v>
      </c>
      <c r="F13" s="9">
        <v>23.599999999999998</v>
      </c>
      <c r="G13" s="10">
        <f>Tabel1[[#This Row],[Skattepct]]-$F$4</f>
        <v>-1.3260000000000005</v>
      </c>
      <c r="H13" s="9">
        <v>23</v>
      </c>
      <c r="I13" s="5">
        <f>Tabel1[[#This Row],[Grundskyld]]-$H$4</f>
        <v>-3.3999999999999986</v>
      </c>
      <c r="J13" s="7"/>
    </row>
    <row r="14" spans="1:10" x14ac:dyDescent="0.25">
      <c r="C14" s="3" t="s">
        <v>14</v>
      </c>
      <c r="D14" s="4">
        <v>322530</v>
      </c>
      <c r="E14" s="5">
        <f>(Tabel1[[#This Row],[Gennemsnitsindtægt]]-$D$4)/$D$4*100</f>
        <v>-1.031630110588784</v>
      </c>
      <c r="F14" s="9">
        <v>23.599999999999998</v>
      </c>
      <c r="G14" s="10">
        <f>Tabel1[[#This Row],[Skattepct]]-$F$4</f>
        <v>-1.3260000000000005</v>
      </c>
      <c r="H14" s="9">
        <v>25</v>
      </c>
      <c r="I14" s="5">
        <f>Tabel1[[#This Row],[Grundskyld]]-$H$4</f>
        <v>-1.3999999999999986</v>
      </c>
      <c r="J14" s="7"/>
    </row>
    <row r="15" spans="1:10" x14ac:dyDescent="0.25">
      <c r="C15" s="3" t="s">
        <v>19</v>
      </c>
      <c r="D15" s="4">
        <v>450300</v>
      </c>
      <c r="E15" s="5">
        <f>(Tabel1[[#This Row],[Gennemsnitsindtægt]]-$D$4)/$D$4*100</f>
        <v>38.174609993494776</v>
      </c>
      <c r="F15" s="9">
        <v>23.7</v>
      </c>
      <c r="G15" s="10">
        <f>Tabel1[[#This Row],[Skattepct]]-$F$4</f>
        <v>-1.2259999999999991</v>
      </c>
      <c r="H15" s="9">
        <v>21.484999999999999</v>
      </c>
      <c r="I15" s="5">
        <f>Tabel1[[#This Row],[Grundskyld]]-$H$4</f>
        <v>-4.9149999999999991</v>
      </c>
      <c r="J15" s="7"/>
    </row>
    <row r="16" spans="1:10" x14ac:dyDescent="0.25">
      <c r="C16" s="3" t="s">
        <v>15</v>
      </c>
      <c r="D16" s="4">
        <v>326156</v>
      </c>
      <c r="E16" s="5">
        <f>(Tabel1[[#This Row],[Gennemsnitsindtægt]]-$D$4)/$D$4*100</f>
        <v>8.1008432241356038E-2</v>
      </c>
      <c r="F16" s="9">
        <v>23.7</v>
      </c>
      <c r="G16" s="10">
        <f>Tabel1[[#This Row],[Skattepct]]-$F$4</f>
        <v>-1.2259999999999991</v>
      </c>
      <c r="H16" s="9">
        <v>24.299999999999997</v>
      </c>
      <c r="I16" s="5">
        <f>Tabel1[[#This Row],[Grundskyld]]-$H$4</f>
        <v>-2.1000000000000014</v>
      </c>
      <c r="J16" s="7"/>
    </row>
    <row r="17" spans="3:10" x14ac:dyDescent="0.25">
      <c r="C17" s="3" t="s">
        <v>5</v>
      </c>
      <c r="D17" s="4">
        <v>328993</v>
      </c>
      <c r="E17" s="5">
        <f>(Tabel1[[#This Row],[Gennemsnitsindtægt]]-$D$4)/$D$4*100</f>
        <v>0.95154222871380711</v>
      </c>
      <c r="F17" s="9">
        <v>23.799999999999997</v>
      </c>
      <c r="G17" s="10">
        <f>Tabel1[[#This Row],[Skattepct]]-$F$4</f>
        <v>-1.1260000000000012</v>
      </c>
      <c r="H17" s="9">
        <v>34</v>
      </c>
      <c r="I17" s="5">
        <f>Tabel1[[#This Row],[Grundskyld]]-$H$4</f>
        <v>7.6000000000000014</v>
      </c>
      <c r="J17" s="7"/>
    </row>
    <row r="18" spans="3:10" x14ac:dyDescent="0.25">
      <c r="C18" s="3" t="s">
        <v>34</v>
      </c>
      <c r="D18" s="4">
        <v>352736</v>
      </c>
      <c r="E18" s="5">
        <f>(Tabel1[[#This Row],[Gennemsnitsindtægt]]-$D$4)/$D$4*100</f>
        <v>8.237084678359702</v>
      </c>
      <c r="F18" s="9">
        <v>23.9</v>
      </c>
      <c r="G18" s="10">
        <f>Tabel1[[#This Row],[Skattepct]]-$F$4</f>
        <v>-1.0259999999999998</v>
      </c>
      <c r="H18" s="9">
        <v>16.943999999999999</v>
      </c>
      <c r="I18" s="5">
        <f>Tabel1[[#This Row],[Grundskyld]]-$H$4</f>
        <v>-9.4559999999999995</v>
      </c>
      <c r="J18" s="7"/>
    </row>
    <row r="19" spans="3:10" x14ac:dyDescent="0.25">
      <c r="C19" s="3" t="s">
        <v>61</v>
      </c>
      <c r="D19" s="4">
        <v>319428</v>
      </c>
      <c r="E19" s="5">
        <f>(Tabel1[[#This Row],[Gennemsnitsindtægt]]-$D$4)/$D$4*100</f>
        <v>-1.9834791894247175</v>
      </c>
      <c r="F19" s="9">
        <v>24</v>
      </c>
      <c r="G19" s="10">
        <f>Tabel1[[#This Row],[Skattepct]]-$F$4</f>
        <v>-0.92599999999999838</v>
      </c>
      <c r="H19" s="9">
        <v>18.48</v>
      </c>
      <c r="I19" s="5">
        <f>Tabel1[[#This Row],[Grundskyld]]-$H$4</f>
        <v>-7.9199999999999982</v>
      </c>
      <c r="J19" s="7"/>
    </row>
    <row r="20" spans="3:10" x14ac:dyDescent="0.25">
      <c r="C20" s="3" t="s">
        <v>22</v>
      </c>
      <c r="D20" s="4">
        <v>417505</v>
      </c>
      <c r="E20" s="5">
        <f>(Tabel1[[#This Row],[Gennemsnitsindtægt]]-$D$4)/$D$4*100</f>
        <v>28.111460238361175</v>
      </c>
      <c r="F20" s="9">
        <v>24.3</v>
      </c>
      <c r="G20" s="10">
        <f>Tabel1[[#This Row],[Skattepct]]-$F$4</f>
        <v>-0.62599999999999767</v>
      </c>
      <c r="H20" s="9">
        <v>22.8</v>
      </c>
      <c r="I20" s="5">
        <f>Tabel1[[#This Row],[Grundskyld]]-$H$4</f>
        <v>-3.5999999999999979</v>
      </c>
      <c r="J20" s="7"/>
    </row>
    <row r="21" spans="3:10" x14ac:dyDescent="0.25">
      <c r="C21" s="3" t="s">
        <v>11</v>
      </c>
      <c r="D21" s="4">
        <v>289474</v>
      </c>
      <c r="E21" s="5">
        <f>(Tabel1[[#This Row],[Gennemsnitsindtægt]]-$D$4)/$D$4*100</f>
        <v>-11.174867747597364</v>
      </c>
      <c r="F21" s="9">
        <v>24.3</v>
      </c>
      <c r="G21" s="10">
        <f>Tabel1[[#This Row],[Skattepct]]-$F$4</f>
        <v>-0.62599999999999767</v>
      </c>
      <c r="H21" s="9">
        <v>20.5</v>
      </c>
      <c r="I21" s="5">
        <f>Tabel1[[#This Row],[Grundskyld]]-$H$4</f>
        <v>-5.8999999999999986</v>
      </c>
      <c r="J21" s="7"/>
    </row>
    <row r="22" spans="3:10" x14ac:dyDescent="0.25">
      <c r="C22" s="3" t="s">
        <v>83</v>
      </c>
      <c r="D22" s="4">
        <v>319969</v>
      </c>
      <c r="E22" s="5">
        <f>(Tabel1[[#This Row],[Gennemsnitsindtægt]]-$D$4)/$D$4*100</f>
        <v>-1.8174732733543628</v>
      </c>
      <c r="F22" s="9">
        <v>24.4</v>
      </c>
      <c r="G22" s="10">
        <f>Tabel1[[#This Row],[Skattepct]]-$F$4</f>
        <v>-0.5259999999999998</v>
      </c>
      <c r="H22" s="9">
        <v>24.580000000000002</v>
      </c>
      <c r="I22" s="5">
        <f>Tabel1[[#This Row],[Grundskyld]]-$H$4</f>
        <v>-1.8199999999999967</v>
      </c>
      <c r="J22" s="7"/>
    </row>
    <row r="23" spans="3:10" x14ac:dyDescent="0.25">
      <c r="C23" s="3" t="s">
        <v>38</v>
      </c>
      <c r="D23" s="4">
        <v>385201</v>
      </c>
      <c r="E23" s="5">
        <f>(Tabel1[[#This Row],[Gennemsnitsindtægt]]-$D$4)/$D$4*100</f>
        <v>18.19897389319161</v>
      </c>
      <c r="F23" s="9">
        <v>24.6</v>
      </c>
      <c r="G23" s="10">
        <f>Tabel1[[#This Row],[Skattepct]]-$F$4</f>
        <v>-0.32599999999999696</v>
      </c>
      <c r="H23" s="9">
        <v>20.95</v>
      </c>
      <c r="I23" s="5">
        <f>Tabel1[[#This Row],[Grundskyld]]-$H$4</f>
        <v>-5.4499999999999993</v>
      </c>
      <c r="J23" s="7"/>
    </row>
    <row r="24" spans="3:10" x14ac:dyDescent="0.25">
      <c r="C24" s="3" t="s">
        <v>17</v>
      </c>
      <c r="D24" s="4">
        <v>309373</v>
      </c>
      <c r="E24" s="5">
        <f>(Tabel1[[#This Row],[Gennemsnitsindtægt]]-$D$4)/$D$4*100</f>
        <v>-5.0688571674051524</v>
      </c>
      <c r="F24" s="9">
        <v>24.6</v>
      </c>
      <c r="G24" s="10">
        <f>Tabel1[[#This Row],[Skattepct]]-$F$4</f>
        <v>-0.32599999999999696</v>
      </c>
      <c r="H24" s="9">
        <v>24.400000000000002</v>
      </c>
      <c r="I24" s="5">
        <f>Tabel1[[#This Row],[Grundskyld]]-$H$4</f>
        <v>-1.9999999999999964</v>
      </c>
      <c r="J24" s="7"/>
    </row>
    <row r="25" spans="3:10" x14ac:dyDescent="0.25">
      <c r="C25" s="3" t="s">
        <v>26</v>
      </c>
      <c r="D25" s="4">
        <v>425614</v>
      </c>
      <c r="E25" s="5">
        <f>(Tabel1[[#This Row],[Gennemsnitsindtægt]]-$D$4)/$D$4*100</f>
        <v>30.599707878683734</v>
      </c>
      <c r="F25" s="9">
        <v>24.8</v>
      </c>
      <c r="G25" s="10">
        <f>Tabel1[[#This Row],[Skattepct]]-$F$4</f>
        <v>-0.12599999999999767</v>
      </c>
      <c r="H25" s="9">
        <v>21.5</v>
      </c>
      <c r="I25" s="5">
        <f>Tabel1[[#This Row],[Grundskyld]]-$H$4</f>
        <v>-4.8999999999999986</v>
      </c>
      <c r="J25" s="7"/>
    </row>
    <row r="26" spans="3:10" x14ac:dyDescent="0.25">
      <c r="C26" s="3" t="s">
        <v>7</v>
      </c>
      <c r="D26" s="4">
        <v>419912</v>
      </c>
      <c r="E26" s="5">
        <f>(Tabel1[[#This Row],[Gennemsnitsindtægt]]-$D$4)/$D$4*100</f>
        <v>28.850048482319295</v>
      </c>
      <c r="F26" s="9">
        <v>24.8</v>
      </c>
      <c r="G26" s="10">
        <f>Tabel1[[#This Row],[Skattepct]]-$F$4</f>
        <v>-0.12599999999999767</v>
      </c>
      <c r="H26" s="9">
        <v>24.47</v>
      </c>
      <c r="I26" s="5">
        <f>Tabel1[[#This Row],[Grundskyld]]-$H$4</f>
        <v>-1.9299999999999997</v>
      </c>
      <c r="J26" s="8"/>
    </row>
    <row r="27" spans="3:10" x14ac:dyDescent="0.25">
      <c r="C27" s="3" t="s">
        <v>42</v>
      </c>
      <c r="D27" s="4">
        <v>303763</v>
      </c>
      <c r="E27" s="5">
        <f>(Tabel1[[#This Row],[Gennemsnitsindtægt]]-$D$4)/$D$4*100</f>
        <v>-6.7902863525339683</v>
      </c>
      <c r="F27" s="9">
        <v>24.8</v>
      </c>
      <c r="G27" s="10">
        <f>Tabel1[[#This Row],[Skattepct]]-$F$4</f>
        <v>-0.12599999999999767</v>
      </c>
      <c r="H27" s="9">
        <v>34</v>
      </c>
      <c r="I27" s="5">
        <f>Tabel1[[#This Row],[Grundskyld]]-$H$4</f>
        <v>7.6000000000000014</v>
      </c>
      <c r="J27" s="7"/>
    </row>
    <row r="28" spans="3:10" x14ac:dyDescent="0.25">
      <c r="C28" s="3" t="s">
        <v>35</v>
      </c>
      <c r="D28" s="4">
        <v>329753</v>
      </c>
      <c r="E28" s="5">
        <f>(Tabel1[[#This Row],[Gennemsnitsindtægt]]-$D$4)/$D$4*100</f>
        <v>1.184748321529832</v>
      </c>
      <c r="F28" s="9">
        <v>24.9</v>
      </c>
      <c r="G28" s="10">
        <f>Tabel1[[#This Row],[Skattepct]]-$F$4</f>
        <v>-2.5999999999999801E-2</v>
      </c>
      <c r="H28" s="9">
        <v>21.038</v>
      </c>
      <c r="I28" s="5">
        <f>Tabel1[[#This Row],[Grundskyld]]-$H$4</f>
        <v>-5.3619999999999983</v>
      </c>
      <c r="J28" s="7"/>
    </row>
    <row r="29" spans="3:10" x14ac:dyDescent="0.25">
      <c r="C29" s="3" t="s">
        <v>63</v>
      </c>
      <c r="D29" s="4">
        <v>323642</v>
      </c>
      <c r="E29" s="5">
        <f>(Tabel1[[#This Row],[Gennemsnitsindtægt]]-$D$4)/$D$4*100</f>
        <v>-0.69041277478428431</v>
      </c>
      <c r="F29" s="9">
        <v>24.9</v>
      </c>
      <c r="G29" s="10">
        <f>Tabel1[[#This Row],[Skattepct]]-$F$4</f>
        <v>-2.5999999999999801E-2</v>
      </c>
      <c r="H29" s="9">
        <v>34</v>
      </c>
      <c r="I29" s="5">
        <f>Tabel1[[#This Row],[Grundskyld]]-$H$4</f>
        <v>7.6000000000000014</v>
      </c>
      <c r="J29" s="7"/>
    </row>
    <row r="30" spans="3:10" x14ac:dyDescent="0.25">
      <c r="C30" s="3" t="s">
        <v>84</v>
      </c>
      <c r="D30" s="4">
        <v>313002</v>
      </c>
      <c r="E30" s="5">
        <f>(Tabel1[[#This Row],[Gennemsnitsindtægt]]-$D$4)/$D$4*100</f>
        <v>-3.9552980742086339</v>
      </c>
      <c r="F30" s="9">
        <v>24.9</v>
      </c>
      <c r="G30" s="10">
        <f>Tabel1[[#This Row],[Skattepct]]-$F$4</f>
        <v>-2.5999999999999801E-2</v>
      </c>
      <c r="H30" s="9">
        <v>20.53</v>
      </c>
      <c r="I30" s="5">
        <f>Tabel1[[#This Row],[Grundskyld]]-$H$4</f>
        <v>-5.8699999999999974</v>
      </c>
      <c r="J30" s="7"/>
    </row>
    <row r="31" spans="3:10" x14ac:dyDescent="0.25">
      <c r="C31" s="3" t="s">
        <v>66</v>
      </c>
      <c r="D31" s="4">
        <v>323690</v>
      </c>
      <c r="E31" s="5">
        <f>(Tabel1[[#This Row],[Gennemsnitsindtægt]]-$D$4)/$D$4*100</f>
        <v>-0.6756839689222196</v>
      </c>
      <c r="F31" s="9">
        <v>25</v>
      </c>
      <c r="G31" s="10">
        <f>Tabel1[[#This Row],[Skattepct]]-$F$4</f>
        <v>7.400000000000162E-2</v>
      </c>
      <c r="H31" s="9">
        <v>25</v>
      </c>
      <c r="I31" s="5">
        <f>Tabel1[[#This Row],[Grundskyld]]-$H$4</f>
        <v>-1.3999999999999986</v>
      </c>
      <c r="J31" s="7"/>
    </row>
    <row r="32" spans="3:10" x14ac:dyDescent="0.25">
      <c r="C32" s="3" t="s">
        <v>49</v>
      </c>
      <c r="D32" s="4">
        <v>319876</v>
      </c>
      <c r="E32" s="5">
        <f>(Tabel1[[#This Row],[Gennemsnitsindtægt]]-$D$4)/$D$4*100</f>
        <v>-1.8460103347121133</v>
      </c>
      <c r="F32" s="9">
        <v>25</v>
      </c>
      <c r="G32" s="10">
        <f>Tabel1[[#This Row],[Skattepct]]-$F$4</f>
        <v>7.400000000000162E-2</v>
      </c>
      <c r="H32" s="9">
        <v>21.52</v>
      </c>
      <c r="I32" s="5">
        <f>Tabel1[[#This Row],[Grundskyld]]-$H$4</f>
        <v>-4.879999999999999</v>
      </c>
      <c r="J32" s="7"/>
    </row>
    <row r="33" spans="3:10" x14ac:dyDescent="0.25">
      <c r="C33" s="3" t="s">
        <v>88</v>
      </c>
      <c r="D33" s="4">
        <v>305744</v>
      </c>
      <c r="E33" s="5">
        <f>(Tabel1[[#This Row],[Gennemsnitsindtægt]]-$D$4)/$D$4*100</f>
        <v>-6.1824162606016717</v>
      </c>
      <c r="F33" s="9">
        <v>25</v>
      </c>
      <c r="G33" s="10">
        <f>Tabel1[[#This Row],[Skattepct]]-$F$4</f>
        <v>7.400000000000162E-2</v>
      </c>
      <c r="H33" s="9">
        <v>31</v>
      </c>
      <c r="I33" s="5">
        <f>Tabel1[[#This Row],[Grundskyld]]-$H$4</f>
        <v>4.6000000000000014</v>
      </c>
      <c r="J33" s="7"/>
    </row>
    <row r="34" spans="3:10" x14ac:dyDescent="0.25">
      <c r="C34" s="3" t="s">
        <v>44</v>
      </c>
      <c r="D34" s="4">
        <v>305457</v>
      </c>
      <c r="E34" s="5">
        <f>(Tabel1[[#This Row],[Gennemsnitsindtægt]]-$D$4)/$D$4*100</f>
        <v>-6.2704822456519347</v>
      </c>
      <c r="F34" s="9">
        <v>25</v>
      </c>
      <c r="G34" s="10">
        <f>Tabel1[[#This Row],[Skattepct]]-$F$4</f>
        <v>7.400000000000162E-2</v>
      </c>
      <c r="H34" s="9">
        <v>25</v>
      </c>
      <c r="I34" s="5">
        <f>Tabel1[[#This Row],[Grundskyld]]-$H$4</f>
        <v>-1.3999999999999986</v>
      </c>
      <c r="J34" s="7"/>
    </row>
    <row r="35" spans="3:10" x14ac:dyDescent="0.25">
      <c r="C35" s="3" t="s">
        <v>18</v>
      </c>
      <c r="D35" s="4">
        <v>283592</v>
      </c>
      <c r="E35" s="5">
        <f>(Tabel1[[#This Row],[Gennemsnitsindtægt]]-$D$4)/$D$4*100</f>
        <v>-12.979760165944546</v>
      </c>
      <c r="F35" s="9">
        <v>25</v>
      </c>
      <c r="G35" s="10">
        <f>Tabel1[[#This Row],[Skattepct]]-$F$4</f>
        <v>7.400000000000162E-2</v>
      </c>
      <c r="H35" s="9">
        <v>25</v>
      </c>
      <c r="I35" s="5">
        <f>Tabel1[[#This Row],[Grundskyld]]-$H$4</f>
        <v>-1.3999999999999986</v>
      </c>
      <c r="J35" s="7"/>
    </row>
    <row r="36" spans="3:10" x14ac:dyDescent="0.25">
      <c r="C36" s="3" t="s">
        <v>21</v>
      </c>
      <c r="D36" s="4">
        <v>350726</v>
      </c>
      <c r="E36" s="5">
        <f>(Tabel1[[#This Row],[Gennemsnitsindtægt]]-$D$4)/$D$4*100</f>
        <v>7.6203159328857408</v>
      </c>
      <c r="F36" s="9">
        <v>25.1</v>
      </c>
      <c r="G36" s="10">
        <f>Tabel1[[#This Row],[Skattepct]]-$F$4</f>
        <v>0.17400000000000304</v>
      </c>
      <c r="H36" s="9">
        <v>24.38</v>
      </c>
      <c r="I36" s="5">
        <f>Tabel1[[#This Row],[Grundskyld]]-$H$4</f>
        <v>-2.0199999999999996</v>
      </c>
      <c r="J36" s="7"/>
    </row>
    <row r="37" spans="3:10" x14ac:dyDescent="0.25">
      <c r="C37" s="3" t="s">
        <v>77</v>
      </c>
      <c r="D37" s="4">
        <v>318485</v>
      </c>
      <c r="E37" s="5">
        <f>(Tabel1[[#This Row],[Gennemsnitsindtægt]]-$D$4)/$D$4*100</f>
        <v>-2.2728388545898639</v>
      </c>
      <c r="F37" s="9">
        <v>25.1</v>
      </c>
      <c r="G37" s="10">
        <f>Tabel1[[#This Row],[Skattepct]]-$F$4</f>
        <v>0.17400000000000304</v>
      </c>
      <c r="H37" s="9">
        <v>30.32</v>
      </c>
      <c r="I37" s="5">
        <f>Tabel1[[#This Row],[Grundskyld]]-$H$4</f>
        <v>3.9200000000000017</v>
      </c>
      <c r="J37" s="7"/>
    </row>
    <row r="38" spans="3:10" x14ac:dyDescent="0.25">
      <c r="C38" s="3" t="s">
        <v>86</v>
      </c>
      <c r="D38" s="4">
        <v>303339</v>
      </c>
      <c r="E38" s="5">
        <f>(Tabel1[[#This Row],[Gennemsnitsindtægt]]-$D$4)/$D$4*100</f>
        <v>-6.9203908043155407</v>
      </c>
      <c r="F38" s="9">
        <v>25.1</v>
      </c>
      <c r="G38" s="10">
        <f>Tabel1[[#This Row],[Skattepct]]-$F$4</f>
        <v>0.17400000000000304</v>
      </c>
      <c r="H38" s="9">
        <v>20.350000000000001</v>
      </c>
      <c r="I38" s="5">
        <f>Tabel1[[#This Row],[Grundskyld]]-$H$4</f>
        <v>-6.0499999999999972</v>
      </c>
      <c r="J38" s="7"/>
    </row>
    <row r="39" spans="3:10" x14ac:dyDescent="0.25">
      <c r="C39" s="3" t="s">
        <v>69</v>
      </c>
      <c r="D39" s="4">
        <v>301908</v>
      </c>
      <c r="E39" s="5">
        <f>(Tabel1[[#This Row],[Gennemsnitsindtægt]]-$D$4)/$D$4*100</f>
        <v>-7.3594933290783455</v>
      </c>
      <c r="F39" s="9">
        <v>25.1</v>
      </c>
      <c r="G39" s="10">
        <f>Tabel1[[#This Row],[Skattepct]]-$F$4</f>
        <v>0.17400000000000304</v>
      </c>
      <c r="H39" s="9">
        <v>31.56</v>
      </c>
      <c r="I39" s="5">
        <f>Tabel1[[#This Row],[Grundskyld]]-$H$4</f>
        <v>5.16</v>
      </c>
      <c r="J39" s="7"/>
    </row>
    <row r="40" spans="3:10" x14ac:dyDescent="0.25">
      <c r="C40" s="3" t="s">
        <v>47</v>
      </c>
      <c r="D40" s="4">
        <v>295163</v>
      </c>
      <c r="E40" s="5">
        <f>(Tabel1[[#This Row],[Gennemsnitsindtægt]]-$D$4)/$D$4*100</f>
        <v>-9.4291974028205665</v>
      </c>
      <c r="F40" s="9">
        <v>25.1</v>
      </c>
      <c r="G40" s="10">
        <f>Tabel1[[#This Row],[Skattepct]]-$F$4</f>
        <v>0.17400000000000304</v>
      </c>
      <c r="H40" s="9">
        <v>25.3</v>
      </c>
      <c r="I40" s="5">
        <f>Tabel1[[#This Row],[Grundskyld]]-$H$4</f>
        <v>-1.0999999999999979</v>
      </c>
      <c r="J40" s="7"/>
    </row>
    <row r="41" spans="3:10" x14ac:dyDescent="0.25">
      <c r="C41" s="3" t="s">
        <v>37</v>
      </c>
      <c r="D41" s="4">
        <v>363593</v>
      </c>
      <c r="E41" s="5">
        <f>(Tabel1[[#This Row],[Gennemsnitsindtægt]]-$D$4)/$D$4*100</f>
        <v>11.568556454285469</v>
      </c>
      <c r="F41" s="9">
        <v>25.2</v>
      </c>
      <c r="G41" s="10">
        <f>Tabel1[[#This Row],[Skattepct]]-$F$4</f>
        <v>0.27400000000000091</v>
      </c>
      <c r="H41" s="9">
        <v>24.31</v>
      </c>
      <c r="I41" s="5">
        <f>Tabel1[[#This Row],[Grundskyld]]-$H$4</f>
        <v>-2.09</v>
      </c>
      <c r="J41" s="7"/>
    </row>
    <row r="42" spans="3:10" x14ac:dyDescent="0.25">
      <c r="C42" s="3" t="s">
        <v>36</v>
      </c>
      <c r="D42" s="4">
        <v>359875</v>
      </c>
      <c r="E42" s="5">
        <f>(Tabel1[[#This Row],[Gennemsnitsindtægt]]-$D$4)/$D$4*100</f>
        <v>10.427687700219705</v>
      </c>
      <c r="F42" s="9">
        <v>25.2</v>
      </c>
      <c r="G42" s="10">
        <f>Tabel1[[#This Row],[Skattepct]]-$F$4</f>
        <v>0.27400000000000091</v>
      </c>
      <c r="H42" s="9">
        <v>28.23</v>
      </c>
      <c r="I42" s="5">
        <f>Tabel1[[#This Row],[Grundskyld]]-$H$4</f>
        <v>1.8300000000000018</v>
      </c>
      <c r="J42" s="7"/>
    </row>
    <row r="43" spans="3:10" x14ac:dyDescent="0.25">
      <c r="C43" s="3" t="s">
        <v>75</v>
      </c>
      <c r="D43" s="4">
        <v>315341</v>
      </c>
      <c r="E43" s="5">
        <f>(Tabel1[[#This Row],[Gennemsnitsindtægt]]-$D$4)/$D$4*100</f>
        <v>-3.237575638555104</v>
      </c>
      <c r="F43" s="9">
        <v>25.2</v>
      </c>
      <c r="G43" s="10">
        <f>Tabel1[[#This Row],[Skattepct]]-$F$4</f>
        <v>0.27400000000000091</v>
      </c>
      <c r="H43" s="9">
        <v>22.56</v>
      </c>
      <c r="I43" s="5">
        <f>Tabel1[[#This Row],[Grundskyld]]-$H$4</f>
        <v>-3.84</v>
      </c>
      <c r="J43" s="7"/>
    </row>
    <row r="44" spans="3:10" x14ac:dyDescent="0.25">
      <c r="C44" s="3" t="s">
        <v>70</v>
      </c>
      <c r="D44" s="4">
        <v>305189</v>
      </c>
      <c r="E44" s="5">
        <f>(Tabel1[[#This Row],[Gennemsnitsindtægt]]-$D$4)/$D$4*100</f>
        <v>-6.3527180783817956</v>
      </c>
      <c r="F44" s="9">
        <v>25.2</v>
      </c>
      <c r="G44" s="10">
        <f>Tabel1[[#This Row],[Skattepct]]-$F$4</f>
        <v>0.27400000000000091</v>
      </c>
      <c r="H44" s="9">
        <v>20.36</v>
      </c>
      <c r="I44" s="5">
        <f>Tabel1[[#This Row],[Grundskyld]]-$H$4</f>
        <v>-6.0399999999999991</v>
      </c>
      <c r="J44" s="7"/>
    </row>
    <row r="45" spans="3:10" x14ac:dyDescent="0.25">
      <c r="C45" s="3" t="s">
        <v>87</v>
      </c>
      <c r="D45" s="4">
        <v>298950</v>
      </c>
      <c r="E45" s="5">
        <f>(Tabel1[[#This Row],[Gennemsnitsindtægt]]-$D$4)/$D$4*100</f>
        <v>-8.2671559903280851</v>
      </c>
      <c r="F45" s="9">
        <v>25.2</v>
      </c>
      <c r="G45" s="10">
        <f>Tabel1[[#This Row],[Skattepct]]-$F$4</f>
        <v>0.27400000000000091</v>
      </c>
      <c r="H45" s="9">
        <v>28</v>
      </c>
      <c r="I45" s="5">
        <f>Tabel1[[#This Row],[Grundskyld]]-$H$4</f>
        <v>1.6000000000000014</v>
      </c>
      <c r="J45" s="7"/>
    </row>
    <row r="46" spans="3:10" x14ac:dyDescent="0.25">
      <c r="C46" s="3" t="s">
        <v>50</v>
      </c>
      <c r="D46" s="4">
        <v>288936</v>
      </c>
      <c r="E46" s="5">
        <f>(Tabel1[[#This Row],[Gennemsnitsindtægt]]-$D$4)/$D$4*100</f>
        <v>-11.339953113301339</v>
      </c>
      <c r="F46" s="9">
        <v>25.2</v>
      </c>
      <c r="G46" s="10">
        <f>Tabel1[[#This Row],[Skattepct]]-$F$4</f>
        <v>0.27400000000000091</v>
      </c>
      <c r="H46" s="9">
        <v>32.32</v>
      </c>
      <c r="I46" s="5">
        <f>Tabel1[[#This Row],[Grundskyld]]-$H$4</f>
        <v>5.9200000000000017</v>
      </c>
      <c r="J46" s="7"/>
    </row>
    <row r="47" spans="3:10" x14ac:dyDescent="0.25">
      <c r="C47" s="3" t="s">
        <v>24</v>
      </c>
      <c r="D47" s="4">
        <v>393302</v>
      </c>
      <c r="E47" s="5">
        <f>(Tabel1[[#This Row],[Gennemsnitsindtægt]]-$D$4)/$D$4*100</f>
        <v>20.68476673253716</v>
      </c>
      <c r="F47" s="9">
        <v>25.3</v>
      </c>
      <c r="G47" s="10">
        <f>Tabel1[[#This Row],[Skattepct]]-$F$4</f>
        <v>0.37400000000000233</v>
      </c>
      <c r="H47" s="9">
        <v>24.65</v>
      </c>
      <c r="I47" s="5">
        <f>Tabel1[[#This Row],[Grundskyld]]-$H$4</f>
        <v>-1.75</v>
      </c>
      <c r="J47" s="7"/>
    </row>
    <row r="48" spans="3:10" x14ac:dyDescent="0.25">
      <c r="C48" s="3" t="s">
        <v>29</v>
      </c>
      <c r="D48" s="4">
        <v>351108</v>
      </c>
      <c r="E48" s="5">
        <f>(Tabel1[[#This Row],[Gennemsnitsindtægt]]-$D$4)/$D$4*100</f>
        <v>7.7375326795380062</v>
      </c>
      <c r="F48" s="9">
        <v>25.3</v>
      </c>
      <c r="G48" s="10">
        <f>Tabel1[[#This Row],[Skattepct]]-$F$4</f>
        <v>0.37400000000000233</v>
      </c>
      <c r="H48" s="9">
        <v>28.5</v>
      </c>
      <c r="I48" s="5">
        <f>Tabel1[[#This Row],[Grundskyld]]-$H$4</f>
        <v>2.1000000000000014</v>
      </c>
      <c r="J48" s="7"/>
    </row>
    <row r="49" spans="3:10" x14ac:dyDescent="0.25">
      <c r="C49" s="3" t="s">
        <v>41</v>
      </c>
      <c r="D49" s="4">
        <v>317899</v>
      </c>
      <c r="E49" s="5">
        <f>(Tabel1[[#This Row],[Gennemsnitsindtægt]]-$D$4)/$D$4*100</f>
        <v>-2.4526530261559043</v>
      </c>
      <c r="F49" s="9">
        <v>25.3</v>
      </c>
      <c r="G49" s="10">
        <f>Tabel1[[#This Row],[Skattepct]]-$F$4</f>
        <v>0.37400000000000233</v>
      </c>
      <c r="H49" s="9">
        <v>25.091999999999999</v>
      </c>
      <c r="I49" s="5">
        <f>Tabel1[[#This Row],[Grundskyld]]-$H$4</f>
        <v>-1.3079999999999998</v>
      </c>
      <c r="J49" s="7"/>
    </row>
    <row r="50" spans="3:10" x14ac:dyDescent="0.25">
      <c r="C50" s="3" t="s">
        <v>85</v>
      </c>
      <c r="D50" s="4">
        <v>304284</v>
      </c>
      <c r="E50" s="5">
        <f>(Tabel1[[#This Row],[Gennemsnitsindtægt]]-$D$4)/$D$4*100</f>
        <v>-6.6304174389061403</v>
      </c>
      <c r="F50" s="9">
        <v>25.3</v>
      </c>
      <c r="G50" s="10">
        <f>Tabel1[[#This Row],[Skattepct]]-$F$4</f>
        <v>0.37400000000000233</v>
      </c>
      <c r="H50" s="9">
        <v>24.119999999999997</v>
      </c>
      <c r="I50" s="5">
        <f>Tabel1[[#This Row],[Grundskyld]]-$H$4</f>
        <v>-2.2800000000000011</v>
      </c>
      <c r="J50" s="7"/>
    </row>
    <row r="51" spans="3:10" x14ac:dyDescent="0.25">
      <c r="C51" s="3" t="s">
        <v>58</v>
      </c>
      <c r="D51" s="4">
        <v>291382</v>
      </c>
      <c r="E51" s="5">
        <f>(Tabel1[[#This Row],[Gennemsnitsindtægt]]-$D$4)/$D$4*100</f>
        <v>-10.58939771458029</v>
      </c>
      <c r="F51" s="9">
        <v>25.3</v>
      </c>
      <c r="G51" s="10">
        <f>Tabel1[[#This Row],[Skattepct]]-$F$4</f>
        <v>0.37400000000000233</v>
      </c>
      <c r="H51" s="9">
        <v>21.71</v>
      </c>
      <c r="I51" s="5">
        <f>Tabel1[[#This Row],[Grundskyld]]-$H$4</f>
        <v>-4.6899999999999977</v>
      </c>
      <c r="J51" s="7"/>
    </row>
    <row r="52" spans="3:10" x14ac:dyDescent="0.25">
      <c r="C52" s="3" t="s">
        <v>90</v>
      </c>
      <c r="D52" s="4">
        <v>290575</v>
      </c>
      <c r="E52" s="5">
        <f>(Tabel1[[#This Row],[Gennemsnitsindtægt]]-$D$4)/$D$4*100</f>
        <v>-10.837025763136253</v>
      </c>
      <c r="F52" s="9">
        <v>25.3</v>
      </c>
      <c r="G52" s="10">
        <f>Tabel1[[#This Row],[Skattepct]]-$F$4</f>
        <v>0.37400000000000233</v>
      </c>
      <c r="H52" s="9">
        <v>22.9</v>
      </c>
      <c r="I52" s="5">
        <f>Tabel1[[#This Row],[Grundskyld]]-$H$4</f>
        <v>-3.5</v>
      </c>
      <c r="J52" s="7"/>
    </row>
    <row r="53" spans="3:10" x14ac:dyDescent="0.25">
      <c r="C53" s="3" t="s">
        <v>68</v>
      </c>
      <c r="D53" s="4">
        <v>282334</v>
      </c>
      <c r="E53" s="5">
        <f>(Tabel1[[#This Row],[Gennemsnitsindtægt]]-$D$4)/$D$4*100</f>
        <v>-13.365777619579491</v>
      </c>
      <c r="F53" s="9">
        <v>25.3</v>
      </c>
      <c r="G53" s="10">
        <f>Tabel1[[#This Row],[Skattepct]]-$F$4</f>
        <v>0.37400000000000233</v>
      </c>
      <c r="H53" s="9">
        <v>21.24</v>
      </c>
      <c r="I53" s="5">
        <f>Tabel1[[#This Row],[Grundskyld]]-$H$4</f>
        <v>-5.16</v>
      </c>
      <c r="J53" s="7"/>
    </row>
    <row r="54" spans="3:10" x14ac:dyDescent="0.25">
      <c r="C54" s="3" t="s">
        <v>27</v>
      </c>
      <c r="D54" s="4">
        <v>330962</v>
      </c>
      <c r="E54" s="5">
        <f>(Tabel1[[#This Row],[Gennemsnitsindtægt]]-$D$4)/$D$4*100</f>
        <v>1.5557301191805875</v>
      </c>
      <c r="F54" s="9">
        <v>25.4</v>
      </c>
      <c r="G54" s="10">
        <f>Tabel1[[#This Row],[Skattepct]]-$F$4</f>
        <v>0.4740000000000002</v>
      </c>
      <c r="H54" s="9">
        <v>29.34</v>
      </c>
      <c r="I54" s="5">
        <f>Tabel1[[#This Row],[Grundskyld]]-$H$4</f>
        <v>2.9400000000000013</v>
      </c>
      <c r="J54" s="7"/>
    </row>
    <row r="55" spans="3:10" x14ac:dyDescent="0.25">
      <c r="C55" s="3" t="s">
        <v>74</v>
      </c>
      <c r="D55" s="4">
        <v>323925</v>
      </c>
      <c r="E55" s="5">
        <f>(Tabel1[[#This Row],[Gennemsnitsindtægt]]-$D$4)/$D$4*100</f>
        <v>-0.60357419022252767</v>
      </c>
      <c r="F55" s="9">
        <v>25.4</v>
      </c>
      <c r="G55" s="10">
        <f>Tabel1[[#This Row],[Skattepct]]-$F$4</f>
        <v>0.4740000000000002</v>
      </c>
      <c r="H55" s="9">
        <v>18</v>
      </c>
      <c r="I55" s="5">
        <f>Tabel1[[#This Row],[Grundskyld]]-$H$4</f>
        <v>-8.3999999999999986</v>
      </c>
      <c r="J55" s="7"/>
    </row>
    <row r="56" spans="3:10" x14ac:dyDescent="0.25">
      <c r="C56" s="3" t="s">
        <v>102</v>
      </c>
      <c r="D56" s="4">
        <v>302717</v>
      </c>
      <c r="E56" s="5">
        <f>(Tabel1[[#This Row],[Gennemsnitsindtægt]]-$D$4)/$D$4*100</f>
        <v>-7.1112515802781289</v>
      </c>
      <c r="F56" s="9">
        <v>25.4</v>
      </c>
      <c r="G56" s="10">
        <f>Tabel1[[#This Row],[Skattepct]]-$F$4</f>
        <v>0.4740000000000002</v>
      </c>
      <c r="H56" s="9">
        <v>26.950000000000003</v>
      </c>
      <c r="I56" s="5">
        <f>Tabel1[[#This Row],[Grundskyld]]-$H$4</f>
        <v>0.55000000000000426</v>
      </c>
      <c r="J56" s="7"/>
    </row>
    <row r="57" spans="3:10" x14ac:dyDescent="0.25">
      <c r="C57" s="3" t="s">
        <v>99</v>
      </c>
      <c r="D57" s="4">
        <v>331964</v>
      </c>
      <c r="E57" s="5">
        <f>(Tabel1[[#This Row],[Gennemsnitsindtægt]]-$D$4)/$D$4*100</f>
        <v>1.8631939415511889</v>
      </c>
      <c r="F57" s="9">
        <v>25.5</v>
      </c>
      <c r="G57" s="10">
        <f>Tabel1[[#This Row],[Skattepct]]-$F$4</f>
        <v>0.57400000000000162</v>
      </c>
      <c r="H57" s="9">
        <v>26.086000000000002</v>
      </c>
      <c r="I57" s="5">
        <f>Tabel1[[#This Row],[Grundskyld]]-$H$4</f>
        <v>-0.3139999999999965</v>
      </c>
      <c r="J57" s="7"/>
    </row>
    <row r="58" spans="3:10" x14ac:dyDescent="0.25">
      <c r="C58" s="3" t="s">
        <v>80</v>
      </c>
      <c r="D58" s="4">
        <v>330838</v>
      </c>
      <c r="E58" s="5">
        <f>(Tabel1[[#This Row],[Gennemsnitsindtægt]]-$D$4)/$D$4*100</f>
        <v>1.5176807040369202</v>
      </c>
      <c r="F58" s="9">
        <v>25.5</v>
      </c>
      <c r="G58" s="10">
        <f>Tabel1[[#This Row],[Skattepct]]-$F$4</f>
        <v>0.57400000000000162</v>
      </c>
      <c r="H58" s="9">
        <v>28.26</v>
      </c>
      <c r="I58" s="5">
        <f>Tabel1[[#This Row],[Grundskyld]]-$H$4</f>
        <v>1.860000000000003</v>
      </c>
      <c r="J58" s="7"/>
    </row>
    <row r="59" spans="3:10" x14ac:dyDescent="0.25">
      <c r="C59" s="3" t="s">
        <v>10</v>
      </c>
      <c r="D59" s="4">
        <v>329209</v>
      </c>
      <c r="E59" s="5">
        <f>(Tabel1[[#This Row],[Gennemsnitsindtægt]]-$D$4)/$D$4*100</f>
        <v>1.0178218550930982</v>
      </c>
      <c r="F59" s="9">
        <v>25.5</v>
      </c>
      <c r="G59" s="10">
        <f>Tabel1[[#This Row],[Skattepct]]-$F$4</f>
        <v>0.57400000000000162</v>
      </c>
      <c r="H59" s="9">
        <v>28.89</v>
      </c>
      <c r="I59" s="5">
        <f>Tabel1[[#This Row],[Grundskyld]]-$H$4</f>
        <v>2.490000000000002</v>
      </c>
      <c r="J59" s="7"/>
    </row>
    <row r="60" spans="3:10" x14ac:dyDescent="0.25">
      <c r="C60" s="3" t="s">
        <v>16</v>
      </c>
      <c r="D60" s="4">
        <v>318575</v>
      </c>
      <c r="E60" s="5">
        <f>(Tabel1[[#This Row],[Gennemsnitsindtægt]]-$D$4)/$D$4*100</f>
        <v>-2.2452223435984928</v>
      </c>
      <c r="F60" s="9">
        <v>25.5</v>
      </c>
      <c r="G60" s="10">
        <f>Tabel1[[#This Row],[Skattepct]]-$F$4</f>
        <v>0.57400000000000162</v>
      </c>
      <c r="H60" s="9">
        <v>29.7</v>
      </c>
      <c r="I60" s="5">
        <f>Tabel1[[#This Row],[Grundskyld]]-$H$4</f>
        <v>3.3000000000000007</v>
      </c>
      <c r="J60" s="7"/>
    </row>
    <row r="61" spans="3:10" x14ac:dyDescent="0.25">
      <c r="C61" s="3" t="s">
        <v>64</v>
      </c>
      <c r="D61" s="4">
        <v>310965</v>
      </c>
      <c r="E61" s="5">
        <f>(Tabel1[[#This Row],[Gennemsnitsindtægt]]-$D$4)/$D$4*100</f>
        <v>-4.5803517729800056</v>
      </c>
      <c r="F61" s="9">
        <v>25.5</v>
      </c>
      <c r="G61" s="10">
        <f>Tabel1[[#This Row],[Skattepct]]-$F$4</f>
        <v>0.57400000000000162</v>
      </c>
      <c r="H61" s="9">
        <v>26</v>
      </c>
      <c r="I61" s="5">
        <f>Tabel1[[#This Row],[Grundskyld]]-$H$4</f>
        <v>-0.39999999999999858</v>
      </c>
      <c r="J61" s="7"/>
    </row>
    <row r="62" spans="3:10" x14ac:dyDescent="0.25">
      <c r="C62" s="3" t="s">
        <v>89</v>
      </c>
      <c r="D62" s="4">
        <v>294631</v>
      </c>
      <c r="E62" s="5">
        <f>(Tabel1[[#This Row],[Gennemsnitsindtægt]]-$D$4)/$D$4*100</f>
        <v>-9.5924416677917836</v>
      </c>
      <c r="F62" s="9">
        <v>25.5</v>
      </c>
      <c r="G62" s="10">
        <f>Tabel1[[#This Row],[Skattepct]]-$F$4</f>
        <v>0.57400000000000162</v>
      </c>
      <c r="H62" s="9">
        <v>20.68</v>
      </c>
      <c r="I62" s="5">
        <f>Tabel1[[#This Row],[Grundskyld]]-$H$4</f>
        <v>-5.7199999999999989</v>
      </c>
      <c r="J62" s="7"/>
    </row>
    <row r="63" spans="3:10" x14ac:dyDescent="0.25">
      <c r="C63" s="3" t="s">
        <v>100</v>
      </c>
      <c r="D63" s="4">
        <v>292568</v>
      </c>
      <c r="E63" s="5">
        <f>(Tabel1[[#This Row],[Gennemsnitsindtægt]]-$D$4)/$D$4*100</f>
        <v>-10.225473469738441</v>
      </c>
      <c r="F63" s="9">
        <v>25.5</v>
      </c>
      <c r="G63" s="10">
        <f>Tabel1[[#This Row],[Skattepct]]-$F$4</f>
        <v>0.57400000000000162</v>
      </c>
      <c r="H63" s="9">
        <v>23.75</v>
      </c>
      <c r="I63" s="5">
        <f>Tabel1[[#This Row],[Grundskyld]]-$H$4</f>
        <v>-2.6499999999999986</v>
      </c>
      <c r="J63" s="7"/>
    </row>
    <row r="64" spans="3:10" x14ac:dyDescent="0.25">
      <c r="C64" s="3" t="s">
        <v>30</v>
      </c>
      <c r="D64" s="4">
        <v>364590</v>
      </c>
      <c r="E64" s="5">
        <f>(Tabel1[[#This Row],[Gennemsnitsindtægt]]-$D$4)/$D$4*100</f>
        <v>11.874486026045439</v>
      </c>
      <c r="F64" s="9">
        <v>25.6</v>
      </c>
      <c r="G64" s="10">
        <f>Tabel1[[#This Row],[Skattepct]]-$F$4</f>
        <v>0.67400000000000304</v>
      </c>
      <c r="H64" s="9">
        <v>20.650000000000002</v>
      </c>
      <c r="I64" s="5">
        <f>Tabel1[[#This Row],[Grundskyld]]-$H$4</f>
        <v>-5.7499999999999964</v>
      </c>
      <c r="J64" s="7"/>
    </row>
    <row r="65" spans="3:10" x14ac:dyDescent="0.25">
      <c r="C65" s="3" t="s">
        <v>62</v>
      </c>
      <c r="D65" s="4">
        <v>311940</v>
      </c>
      <c r="E65" s="5">
        <f>(Tabel1[[#This Row],[Gennemsnitsindtægt]]-$D$4)/$D$4*100</f>
        <v>-4.2811729039068158</v>
      </c>
      <c r="F65" s="9">
        <v>25.6</v>
      </c>
      <c r="G65" s="10">
        <f>Tabel1[[#This Row],[Skattepct]]-$F$4</f>
        <v>0.67400000000000304</v>
      </c>
      <c r="H65" s="9">
        <v>25.29</v>
      </c>
      <c r="I65" s="5">
        <f>Tabel1[[#This Row],[Grundskyld]]-$H$4</f>
        <v>-1.1099999999999994</v>
      </c>
      <c r="J65" s="7"/>
    </row>
    <row r="66" spans="3:10" x14ac:dyDescent="0.25">
      <c r="C66" s="3" t="s">
        <v>78</v>
      </c>
      <c r="D66" s="4">
        <v>298476</v>
      </c>
      <c r="E66" s="5">
        <f>(Tabel1[[#This Row],[Gennemsnitsindtægt]]-$D$4)/$D$4*100</f>
        <v>-8.412602948215973</v>
      </c>
      <c r="F66" s="9">
        <v>25.6</v>
      </c>
      <c r="G66" s="10">
        <f>Tabel1[[#This Row],[Skattepct]]-$F$4</f>
        <v>0.67400000000000304</v>
      </c>
      <c r="H66" s="9">
        <v>27.93</v>
      </c>
      <c r="I66" s="5">
        <f>Tabel1[[#This Row],[Grundskyld]]-$H$4</f>
        <v>1.5300000000000011</v>
      </c>
      <c r="J66" s="7"/>
    </row>
    <row r="67" spans="3:10" x14ac:dyDescent="0.25">
      <c r="C67" s="3" t="s">
        <v>72</v>
      </c>
      <c r="D67" s="4">
        <v>295932</v>
      </c>
      <c r="E67" s="5">
        <f>(Tabel1[[#This Row],[Gennemsnitsindtægt]]-$D$4)/$D$4*100</f>
        <v>-9.1932296589054037</v>
      </c>
      <c r="F67" s="9">
        <v>25.6</v>
      </c>
      <c r="G67" s="10">
        <f>Tabel1[[#This Row],[Skattepct]]-$F$4</f>
        <v>0.67400000000000304</v>
      </c>
      <c r="H67" s="9">
        <v>18.899999999999999</v>
      </c>
      <c r="I67" s="5">
        <f>Tabel1[[#This Row],[Grundskyld]]-$H$4</f>
        <v>-7.5</v>
      </c>
      <c r="J67" s="7"/>
    </row>
    <row r="68" spans="3:10" x14ac:dyDescent="0.25">
      <c r="C68" s="3" t="s">
        <v>9</v>
      </c>
      <c r="D68" s="4">
        <v>289892</v>
      </c>
      <c r="E68" s="5">
        <f>(Tabel1[[#This Row],[Gennemsnitsindtægt]]-$D$4)/$D$4*100</f>
        <v>-11.046604396548549</v>
      </c>
      <c r="F68" s="9">
        <v>25.6</v>
      </c>
      <c r="G68" s="10">
        <f>Tabel1[[#This Row],[Skattepct]]-$F$4</f>
        <v>0.67400000000000304</v>
      </c>
      <c r="H68" s="9">
        <v>33.94</v>
      </c>
      <c r="I68" s="5">
        <f>Tabel1[[#This Row],[Grundskyld]]-$H$4</f>
        <v>7.5399999999999991</v>
      </c>
      <c r="J68" s="7"/>
    </row>
    <row r="69" spans="3:10" x14ac:dyDescent="0.25">
      <c r="C69" s="3" t="s">
        <v>23</v>
      </c>
      <c r="D69" s="4">
        <v>379280</v>
      </c>
      <c r="E69" s="5">
        <f>(Tabel1[[#This Row],[Gennemsnitsindtægt]]-$D$4)/$D$4*100</f>
        <v>16.382114320081502</v>
      </c>
      <c r="F69" s="9">
        <v>25.7</v>
      </c>
      <c r="G69" s="10">
        <f>Tabel1[[#This Row],[Skattepct]]-$F$4</f>
        <v>0.77400000000000091</v>
      </c>
      <c r="H69" s="9">
        <v>23.98</v>
      </c>
      <c r="I69" s="5">
        <f>Tabel1[[#This Row],[Grundskyld]]-$H$4</f>
        <v>-2.4199999999999982</v>
      </c>
      <c r="J69" s="7"/>
    </row>
    <row r="70" spans="3:10" x14ac:dyDescent="0.25">
      <c r="C70" s="3" t="s">
        <v>81</v>
      </c>
      <c r="D70" s="4">
        <v>353950</v>
      </c>
      <c r="E70" s="5">
        <f>(Tabel1[[#This Row],[Gennemsnitsindtægt]]-$D$4)/$D$4*100</f>
        <v>8.609600726621089</v>
      </c>
      <c r="F70" s="9">
        <v>25.7</v>
      </c>
      <c r="G70" s="10">
        <f>Tabel1[[#This Row],[Skattepct]]-$F$4</f>
        <v>0.77400000000000091</v>
      </c>
      <c r="H70" s="9">
        <v>24.66</v>
      </c>
      <c r="I70" s="5">
        <f>Tabel1[[#This Row],[Grundskyld]]-$H$4</f>
        <v>-1.7399999999999984</v>
      </c>
      <c r="J70" s="7"/>
    </row>
    <row r="71" spans="3:10" x14ac:dyDescent="0.25">
      <c r="C71" s="3" t="s">
        <v>73</v>
      </c>
      <c r="D71" s="4">
        <v>333150</v>
      </c>
      <c r="E71" s="5">
        <f>(Tabel1[[#This Row],[Gennemsnitsindtægt]]-$D$4)/$D$4*100</f>
        <v>2.2271181863930383</v>
      </c>
      <c r="F71" s="9">
        <v>25.7</v>
      </c>
      <c r="G71" s="10">
        <f>Tabel1[[#This Row],[Skattepct]]-$F$4</f>
        <v>0.77400000000000091</v>
      </c>
      <c r="H71" s="9">
        <v>23.32</v>
      </c>
      <c r="I71" s="5">
        <f>Tabel1[[#This Row],[Grundskyld]]-$H$4</f>
        <v>-3.0799999999999983</v>
      </c>
      <c r="J71" s="7"/>
    </row>
    <row r="72" spans="3:10" x14ac:dyDescent="0.25">
      <c r="C72" s="3" t="s">
        <v>20</v>
      </c>
      <c r="D72" s="4">
        <v>321530</v>
      </c>
      <c r="E72" s="5">
        <f>(Tabel1[[#This Row],[Gennemsnitsindtægt]]-$D$4)/$D$4*100</f>
        <v>-1.3384802327151326</v>
      </c>
      <c r="F72" s="9">
        <v>25.7</v>
      </c>
      <c r="G72" s="10">
        <f>Tabel1[[#This Row],[Skattepct]]-$F$4</f>
        <v>0.77400000000000091</v>
      </c>
      <c r="H72" s="9">
        <v>30.8</v>
      </c>
      <c r="I72" s="5">
        <f>Tabel1[[#This Row],[Grundskyld]]-$H$4</f>
        <v>4.4000000000000021</v>
      </c>
      <c r="J72" s="7"/>
    </row>
    <row r="73" spans="3:10" x14ac:dyDescent="0.25">
      <c r="C73" s="3" t="s">
        <v>91</v>
      </c>
      <c r="D73" s="4">
        <v>315412</v>
      </c>
      <c r="E73" s="5">
        <f>(Tabel1[[#This Row],[Gennemsnitsindtægt]]-$D$4)/$D$4*100</f>
        <v>-3.2157892798841332</v>
      </c>
      <c r="F73" s="9">
        <v>25.7</v>
      </c>
      <c r="G73" s="10">
        <f>Tabel1[[#This Row],[Skattepct]]-$F$4</f>
        <v>0.77400000000000091</v>
      </c>
      <c r="H73" s="9">
        <v>23.7</v>
      </c>
      <c r="I73" s="5">
        <f>Tabel1[[#This Row],[Grundskyld]]-$H$4</f>
        <v>-2.6999999999999993</v>
      </c>
      <c r="J73" s="7"/>
    </row>
    <row r="74" spans="3:10" x14ac:dyDescent="0.25">
      <c r="C74" s="3" t="s">
        <v>28</v>
      </c>
      <c r="D74" s="4">
        <v>311609</v>
      </c>
      <c r="E74" s="5">
        <f>(Tabel1[[#This Row],[Gennemsnitsindtægt]]-$D$4)/$D$4*100</f>
        <v>-4.3827402943306373</v>
      </c>
      <c r="F74" s="9">
        <v>25.7</v>
      </c>
      <c r="G74" s="10">
        <f>Tabel1[[#This Row],[Skattepct]]-$F$4</f>
        <v>0.77400000000000091</v>
      </c>
      <c r="H74" s="9">
        <v>34</v>
      </c>
      <c r="I74" s="5">
        <f>Tabel1[[#This Row],[Grundskyld]]-$H$4</f>
        <v>7.6000000000000014</v>
      </c>
      <c r="J74" s="7"/>
    </row>
    <row r="75" spans="3:10" x14ac:dyDescent="0.25">
      <c r="C75" s="3" t="s">
        <v>67</v>
      </c>
      <c r="D75" s="4">
        <v>302427</v>
      </c>
      <c r="E75" s="5">
        <f>(Tabel1[[#This Row],[Gennemsnitsindtægt]]-$D$4)/$D$4*100</f>
        <v>-7.2002381156947699</v>
      </c>
      <c r="F75" s="9">
        <v>25.7</v>
      </c>
      <c r="G75" s="10">
        <f>Tabel1[[#This Row],[Skattepct]]-$F$4</f>
        <v>0.77400000000000091</v>
      </c>
      <c r="H75" s="9">
        <v>27.099999999999998</v>
      </c>
      <c r="I75" s="5">
        <f>Tabel1[[#This Row],[Grundskyld]]-$H$4</f>
        <v>0.69999999999999929</v>
      </c>
      <c r="J75" s="7"/>
    </row>
    <row r="76" spans="3:10" x14ac:dyDescent="0.25">
      <c r="C76" s="3" t="s">
        <v>95</v>
      </c>
      <c r="D76" s="4">
        <v>292935</v>
      </c>
      <c r="E76" s="5">
        <f>(Tabel1[[#This Row],[Gennemsnitsindtægt]]-$D$4)/$D$4*100</f>
        <v>-10.112859474918071</v>
      </c>
      <c r="F76" s="9">
        <v>25.7</v>
      </c>
      <c r="G76" s="10">
        <f>Tabel1[[#This Row],[Skattepct]]-$F$4</f>
        <v>0.77400000000000091</v>
      </c>
      <c r="H76" s="9">
        <v>32.849999999999994</v>
      </c>
      <c r="I76" s="5">
        <f>Tabel1[[#This Row],[Grundskyld]]-$H$4</f>
        <v>6.4499999999999957</v>
      </c>
      <c r="J76" s="7"/>
    </row>
    <row r="77" spans="3:10" x14ac:dyDescent="0.25">
      <c r="C77" s="3" t="s">
        <v>25</v>
      </c>
      <c r="D77" s="4">
        <v>333762</v>
      </c>
      <c r="E77" s="5">
        <f>(Tabel1[[#This Row],[Gennemsnitsindtægt]]-$D$4)/$D$4*100</f>
        <v>2.4149104611343635</v>
      </c>
      <c r="F77" s="9">
        <v>25.8</v>
      </c>
      <c r="G77" s="10">
        <f>Tabel1[[#This Row],[Skattepct]]-$F$4</f>
        <v>0.87400000000000233</v>
      </c>
      <c r="H77" s="9">
        <v>32.5</v>
      </c>
      <c r="I77" s="5">
        <f>Tabel1[[#This Row],[Grundskyld]]-$H$4</f>
        <v>6.1000000000000014</v>
      </c>
      <c r="J77" s="7"/>
    </row>
    <row r="78" spans="3:10" x14ac:dyDescent="0.25">
      <c r="C78" s="3" t="s">
        <v>55</v>
      </c>
      <c r="D78" s="4">
        <v>326577</v>
      </c>
      <c r="E78" s="5">
        <f>(Tabel1[[#This Row],[Gennemsnitsindtægt]]-$D$4)/$D$4*100</f>
        <v>0.2101923336565488</v>
      </c>
      <c r="F78" s="9">
        <v>25.8</v>
      </c>
      <c r="G78" s="10">
        <f>Tabel1[[#This Row],[Skattepct]]-$F$4</f>
        <v>0.87400000000000233</v>
      </c>
      <c r="H78" s="9">
        <v>21.29</v>
      </c>
      <c r="I78" s="5">
        <f>Tabel1[[#This Row],[Grundskyld]]-$H$4</f>
        <v>-5.1099999999999994</v>
      </c>
      <c r="J78" s="7"/>
    </row>
    <row r="79" spans="3:10" x14ac:dyDescent="0.25">
      <c r="C79" s="3" t="s">
        <v>98</v>
      </c>
      <c r="D79" s="4">
        <v>279383</v>
      </c>
      <c r="E79" s="5">
        <f>(Tabel1[[#This Row],[Gennemsnitsindtægt]]-$D$4)/$D$4*100</f>
        <v>-14.271292329974347</v>
      </c>
      <c r="F79" s="9">
        <v>25.8</v>
      </c>
      <c r="G79" s="10">
        <f>Tabel1[[#This Row],[Skattepct]]-$F$4</f>
        <v>0.87400000000000233</v>
      </c>
      <c r="H79" s="9">
        <v>24.68</v>
      </c>
      <c r="I79" s="5">
        <f>Tabel1[[#This Row],[Grundskyld]]-$H$4</f>
        <v>-1.7199999999999989</v>
      </c>
      <c r="J79" s="7"/>
    </row>
    <row r="80" spans="3:10" x14ac:dyDescent="0.25">
      <c r="C80" s="3" t="s">
        <v>82</v>
      </c>
      <c r="D80" s="4">
        <v>311006</v>
      </c>
      <c r="E80" s="5">
        <f>(Tabel1[[#This Row],[Gennemsnitsindtægt]]-$D$4)/$D$4*100</f>
        <v>-4.5677709179728261</v>
      </c>
      <c r="F80" s="9">
        <v>25.900000000000002</v>
      </c>
      <c r="G80" s="10">
        <f>Tabel1[[#This Row],[Skattepct]]-$F$4</f>
        <v>0.97400000000000375</v>
      </c>
      <c r="H80" s="9">
        <v>33.799999999999997</v>
      </c>
      <c r="I80" s="5">
        <f>Tabel1[[#This Row],[Grundskyld]]-$H$4</f>
        <v>7.3999999999999986</v>
      </c>
      <c r="J80" s="7"/>
    </row>
    <row r="81" spans="3:10" x14ac:dyDescent="0.25">
      <c r="C81" s="3" t="s">
        <v>94</v>
      </c>
      <c r="D81" s="4">
        <v>298648</v>
      </c>
      <c r="E81" s="5">
        <f>(Tabel1[[#This Row],[Gennemsnitsindtægt]]-$D$4)/$D$4*100</f>
        <v>-8.3598247272102419</v>
      </c>
      <c r="F81" s="9">
        <v>25.900000000000002</v>
      </c>
      <c r="G81" s="10">
        <f>Tabel1[[#This Row],[Skattepct]]-$F$4</f>
        <v>0.97400000000000375</v>
      </c>
      <c r="H81" s="9">
        <v>34</v>
      </c>
      <c r="I81" s="5">
        <f>Tabel1[[#This Row],[Grundskyld]]-$H$4</f>
        <v>7.6000000000000014</v>
      </c>
      <c r="J81" s="7"/>
    </row>
    <row r="82" spans="3:10" x14ac:dyDescent="0.25">
      <c r="C82" s="3" t="s">
        <v>39</v>
      </c>
      <c r="D82" s="4">
        <v>307666</v>
      </c>
      <c r="E82" s="5">
        <f>(Tabel1[[#This Row],[Gennemsnitsindtægt]]-$D$4)/$D$4*100</f>
        <v>-5.5926503258748292</v>
      </c>
      <c r="F82" s="9">
        <v>26</v>
      </c>
      <c r="G82" s="10">
        <f>Tabel1[[#This Row],[Skattepct]]-$F$4</f>
        <v>1.0740000000000016</v>
      </c>
      <c r="H82" s="9">
        <v>25</v>
      </c>
      <c r="I82" s="5">
        <f>Tabel1[[#This Row],[Grundskyld]]-$H$4</f>
        <v>-1.3999999999999986</v>
      </c>
      <c r="J82" s="7"/>
    </row>
    <row r="83" spans="3:10" x14ac:dyDescent="0.25">
      <c r="C83" s="3" t="s">
        <v>56</v>
      </c>
      <c r="D83" s="4">
        <v>296853</v>
      </c>
      <c r="E83" s="5">
        <f>(Tabel1[[#This Row],[Gennemsnitsindtægt]]-$D$4)/$D$4*100</f>
        <v>-8.9106206964270367</v>
      </c>
      <c r="F83" s="9">
        <v>26</v>
      </c>
      <c r="G83" s="10">
        <f>Tabel1[[#This Row],[Skattepct]]-$F$4</f>
        <v>1.0740000000000016</v>
      </c>
      <c r="H83" s="9">
        <v>29.98</v>
      </c>
      <c r="I83" s="5">
        <f>Tabel1[[#This Row],[Grundskyld]]-$H$4</f>
        <v>3.5800000000000018</v>
      </c>
      <c r="J83" s="7"/>
    </row>
    <row r="84" spans="3:10" x14ac:dyDescent="0.25">
      <c r="C84" s="3" t="s">
        <v>79</v>
      </c>
      <c r="D84" s="4">
        <v>285407</v>
      </c>
      <c r="E84" s="5">
        <f>(Tabel1[[#This Row],[Gennemsnitsindtægt]]-$D$4)/$D$4*100</f>
        <v>-12.422827194285222</v>
      </c>
      <c r="F84" s="9">
        <v>26</v>
      </c>
      <c r="G84" s="10">
        <f>Tabel1[[#This Row],[Skattepct]]-$F$4</f>
        <v>1.0740000000000016</v>
      </c>
      <c r="H84" s="9">
        <v>30.75</v>
      </c>
      <c r="I84" s="5">
        <f>Tabel1[[#This Row],[Grundskyld]]-$H$4</f>
        <v>4.3500000000000014</v>
      </c>
      <c r="J84" s="7"/>
    </row>
    <row r="85" spans="3:10" x14ac:dyDescent="0.25">
      <c r="C85" s="3" t="s">
        <v>97</v>
      </c>
      <c r="D85" s="4">
        <v>299472</v>
      </c>
      <c r="E85" s="5">
        <f>(Tabel1[[#This Row],[Gennemsnitsindtægt]]-$D$4)/$D$4*100</f>
        <v>-8.1069802265781288</v>
      </c>
      <c r="F85" s="9">
        <v>26.1</v>
      </c>
      <c r="G85" s="10">
        <f>Tabel1[[#This Row],[Skattepct]]-$F$4</f>
        <v>1.174000000000003</v>
      </c>
      <c r="H85" s="9">
        <v>34</v>
      </c>
      <c r="I85" s="5">
        <f>Tabel1[[#This Row],[Grundskyld]]-$H$4</f>
        <v>7.6000000000000014</v>
      </c>
      <c r="J85" s="7"/>
    </row>
    <row r="86" spans="3:10" x14ac:dyDescent="0.25">
      <c r="C86" s="3" t="s">
        <v>52</v>
      </c>
      <c r="D86" s="4">
        <v>295824</v>
      </c>
      <c r="E86" s="5">
        <f>(Tabel1[[#This Row],[Gennemsnitsindtægt]]-$D$4)/$D$4*100</f>
        <v>-9.2263694720950493</v>
      </c>
      <c r="F86" s="9">
        <v>26.1</v>
      </c>
      <c r="G86" s="10">
        <f>Tabel1[[#This Row],[Skattepct]]-$F$4</f>
        <v>1.174000000000003</v>
      </c>
      <c r="H86" s="9">
        <v>22.849999999999998</v>
      </c>
      <c r="I86" s="5">
        <f>Tabel1[[#This Row],[Grundskyld]]-$H$4</f>
        <v>-3.5500000000000007</v>
      </c>
      <c r="J86" s="7"/>
    </row>
    <row r="87" spans="3:10" x14ac:dyDescent="0.25">
      <c r="C87" s="3" t="s">
        <v>51</v>
      </c>
      <c r="D87" s="4">
        <v>294795</v>
      </c>
      <c r="E87" s="5">
        <f>(Tabel1[[#This Row],[Gennemsnitsindtægt]]-$D$4)/$D$4*100</f>
        <v>-9.5421182477630619</v>
      </c>
      <c r="F87" s="9">
        <v>26.1</v>
      </c>
      <c r="G87" s="10">
        <f>Tabel1[[#This Row],[Skattepct]]-$F$4</f>
        <v>1.174000000000003</v>
      </c>
      <c r="H87" s="9">
        <v>22.12</v>
      </c>
      <c r="I87" s="5">
        <f>Tabel1[[#This Row],[Grundskyld]]-$H$4</f>
        <v>-4.2799999999999976</v>
      </c>
      <c r="J87" s="7"/>
    </row>
    <row r="88" spans="3:10" x14ac:dyDescent="0.25">
      <c r="C88" s="3" t="s">
        <v>60</v>
      </c>
      <c r="D88" s="4">
        <v>268648</v>
      </c>
      <c r="E88" s="5">
        <f>(Tabel1[[#This Row],[Gennemsnitsindtægt]]-$D$4)/$D$4*100</f>
        <v>-17.565328391000701</v>
      </c>
      <c r="F88" s="9">
        <v>26.1</v>
      </c>
      <c r="G88" s="10">
        <f>Tabel1[[#This Row],[Skattepct]]-$F$4</f>
        <v>1.174000000000003</v>
      </c>
      <c r="H88" s="9">
        <v>30</v>
      </c>
      <c r="I88" s="5">
        <f>Tabel1[[#This Row],[Grundskyld]]-$H$4</f>
        <v>3.6000000000000014</v>
      </c>
      <c r="J88" s="7"/>
    </row>
    <row r="89" spans="3:10" x14ac:dyDescent="0.25">
      <c r="C89" s="3" t="s">
        <v>93</v>
      </c>
      <c r="D89" s="4">
        <v>294471</v>
      </c>
      <c r="E89" s="5">
        <f>(Tabel1[[#This Row],[Gennemsnitsindtægt]]-$D$4)/$D$4*100</f>
        <v>-9.6415376873319989</v>
      </c>
      <c r="F89" s="9">
        <v>26.200000000000003</v>
      </c>
      <c r="G89" s="10">
        <f>Tabel1[[#This Row],[Skattepct]]-$F$4</f>
        <v>1.2740000000000045</v>
      </c>
      <c r="H89" s="9">
        <v>29.9</v>
      </c>
      <c r="I89" s="5">
        <f>Tabel1[[#This Row],[Grundskyld]]-$H$4</f>
        <v>3.5</v>
      </c>
      <c r="J89" s="7"/>
    </row>
    <row r="90" spans="3:10" x14ac:dyDescent="0.25">
      <c r="C90" s="3" t="s">
        <v>33</v>
      </c>
      <c r="D90" s="4">
        <v>279447</v>
      </c>
      <c r="E90" s="5">
        <f>(Tabel1[[#This Row],[Gennemsnitsindtægt]]-$D$4)/$D$4*100</f>
        <v>-14.251653922158262</v>
      </c>
      <c r="F90" s="9">
        <v>26.200000000000003</v>
      </c>
      <c r="G90" s="10">
        <f>Tabel1[[#This Row],[Skattepct]]-$F$4</f>
        <v>1.2740000000000045</v>
      </c>
      <c r="H90" s="9">
        <v>34</v>
      </c>
      <c r="I90" s="5">
        <f>Tabel1[[#This Row],[Grundskyld]]-$H$4</f>
        <v>7.6000000000000014</v>
      </c>
      <c r="J90" s="7"/>
    </row>
    <row r="91" spans="3:10" x14ac:dyDescent="0.25">
      <c r="C91" s="3" t="s">
        <v>65</v>
      </c>
      <c r="D91" s="4">
        <v>298430</v>
      </c>
      <c r="E91" s="5">
        <f>(Tabel1[[#This Row],[Gennemsnitsindtægt]]-$D$4)/$D$4*100</f>
        <v>-8.4267180538337865</v>
      </c>
      <c r="F91" s="9">
        <v>26.3</v>
      </c>
      <c r="G91" s="10">
        <f>Tabel1[[#This Row],[Skattepct]]-$F$4</f>
        <v>1.3740000000000023</v>
      </c>
      <c r="H91" s="9">
        <v>24.36</v>
      </c>
      <c r="I91" s="5">
        <f>Tabel1[[#This Row],[Grundskyld]]-$H$4</f>
        <v>-2.0399999999999991</v>
      </c>
      <c r="J91" s="7"/>
    </row>
    <row r="92" spans="3:10" x14ac:dyDescent="0.25">
      <c r="C92" s="3" t="s">
        <v>40</v>
      </c>
      <c r="D92" s="4">
        <v>280180</v>
      </c>
      <c r="E92" s="5">
        <f>(Tabel1[[#This Row],[Gennemsnitsindtægt]]-$D$4)/$D$4*100</f>
        <v>-14.026732782639648</v>
      </c>
      <c r="F92" s="9">
        <v>26.3</v>
      </c>
      <c r="G92" s="10">
        <f>Tabel1[[#This Row],[Skattepct]]-$F$4</f>
        <v>1.3740000000000023</v>
      </c>
      <c r="H92" s="9">
        <v>32.340000000000003</v>
      </c>
      <c r="I92" s="5">
        <f>Tabel1[[#This Row],[Grundskyld]]-$H$4</f>
        <v>5.9400000000000048</v>
      </c>
      <c r="J92" s="7"/>
    </row>
    <row r="93" spans="3:10" x14ac:dyDescent="0.25">
      <c r="C93" s="3" t="s">
        <v>48</v>
      </c>
      <c r="D93" s="4">
        <v>317645</v>
      </c>
      <c r="E93" s="5">
        <f>(Tabel1[[#This Row],[Gennemsnitsindtægt]]-$D$4)/$D$4*100</f>
        <v>-2.5305929571759971</v>
      </c>
      <c r="F93" s="9">
        <v>26.400000000000002</v>
      </c>
      <c r="G93" s="10">
        <f>Tabel1[[#This Row],[Skattepct]]-$F$4</f>
        <v>1.4740000000000038</v>
      </c>
      <c r="H93" s="9">
        <v>25.74</v>
      </c>
      <c r="I93" s="5">
        <f>Tabel1[[#This Row],[Grundskyld]]-$H$4</f>
        <v>-0.66000000000000014</v>
      </c>
      <c r="J93" s="7"/>
    </row>
    <row r="94" spans="3:10" x14ac:dyDescent="0.25">
      <c r="C94" s="3" t="s">
        <v>53</v>
      </c>
      <c r="D94" s="4">
        <v>307384</v>
      </c>
      <c r="E94" s="5">
        <f>(Tabel1[[#This Row],[Gennemsnitsindtægt]]-$D$4)/$D$4*100</f>
        <v>-5.67918206031446</v>
      </c>
      <c r="F94" s="9">
        <v>26.400000000000002</v>
      </c>
      <c r="G94" s="10">
        <f>Tabel1[[#This Row],[Skattepct]]-$F$4</f>
        <v>1.4740000000000038</v>
      </c>
      <c r="H94" s="9">
        <v>30.3</v>
      </c>
      <c r="I94" s="5">
        <f>Tabel1[[#This Row],[Grundskyld]]-$H$4</f>
        <v>3.9000000000000021</v>
      </c>
      <c r="J94" s="7"/>
    </row>
    <row r="95" spans="3:10" x14ac:dyDescent="0.25">
      <c r="C95" s="3" t="s">
        <v>57</v>
      </c>
      <c r="D95" s="4">
        <v>298288</v>
      </c>
      <c r="E95" s="5">
        <f>(Tabel1[[#This Row],[Gennemsnitsindtægt]]-$D$4)/$D$4*100</f>
        <v>-8.470290771175728</v>
      </c>
      <c r="F95" s="9">
        <v>26.400000000000002</v>
      </c>
      <c r="G95" s="10">
        <f>Tabel1[[#This Row],[Skattepct]]-$F$4</f>
        <v>1.4740000000000038</v>
      </c>
      <c r="H95" s="9">
        <v>27.830000000000002</v>
      </c>
      <c r="I95" s="5">
        <f>Tabel1[[#This Row],[Grundskyld]]-$H$4</f>
        <v>1.4300000000000033</v>
      </c>
      <c r="J95" s="7"/>
    </row>
    <row r="96" spans="3:10" x14ac:dyDescent="0.25">
      <c r="C96" s="3" t="s">
        <v>96</v>
      </c>
      <c r="D96" s="4">
        <v>266374</v>
      </c>
      <c r="E96" s="5">
        <f>(Tabel1[[#This Row],[Gennemsnitsindtægt]]-$D$4)/$D$4*100</f>
        <v>-18.263105568716018</v>
      </c>
      <c r="F96" s="9">
        <v>26.5</v>
      </c>
      <c r="G96" s="10">
        <f>Tabel1[[#This Row],[Skattepct]]-$F$4</f>
        <v>1.5740000000000016</v>
      </c>
      <c r="H96" s="9">
        <v>34</v>
      </c>
      <c r="I96" s="5">
        <f>Tabel1[[#This Row],[Grundskyld]]-$H$4</f>
        <v>7.6000000000000014</v>
      </c>
      <c r="J96" s="7"/>
    </row>
    <row r="97" spans="3:10" x14ac:dyDescent="0.25">
      <c r="C97" s="3" t="s">
        <v>45</v>
      </c>
      <c r="D97" s="4">
        <v>285198</v>
      </c>
      <c r="E97" s="5">
        <f>(Tabel1[[#This Row],[Gennemsnitsindtægt]]-$D$4)/$D$4*100</f>
        <v>-12.48695886980963</v>
      </c>
      <c r="F97" s="9">
        <v>26.6</v>
      </c>
      <c r="G97" s="10">
        <f>Tabel1[[#This Row],[Skattepct]]-$F$4</f>
        <v>1.674000000000003</v>
      </c>
      <c r="H97" s="9">
        <v>34</v>
      </c>
      <c r="I97" s="5">
        <f>Tabel1[[#This Row],[Grundskyld]]-$H$4</f>
        <v>7.6000000000000014</v>
      </c>
      <c r="J97" s="7"/>
    </row>
    <row r="98" spans="3:10" x14ac:dyDescent="0.25">
      <c r="C98" s="3" t="s">
        <v>46</v>
      </c>
      <c r="D98" s="4">
        <v>318552</v>
      </c>
      <c r="E98" s="5">
        <f>(Tabel1[[#This Row],[Gennemsnitsindtægt]]-$D$4)/$D$4*100</f>
        <v>-2.2522798964073987</v>
      </c>
      <c r="F98" s="9">
        <v>26.700000000000003</v>
      </c>
      <c r="G98" s="10">
        <f>Tabel1[[#This Row],[Skattepct]]-$F$4</f>
        <v>1.7740000000000045</v>
      </c>
      <c r="H98" s="9">
        <v>24.740000000000002</v>
      </c>
      <c r="I98" s="5">
        <f>Tabel1[[#This Row],[Grundskyld]]-$H$4</f>
        <v>-1.6599999999999966</v>
      </c>
      <c r="J98" s="7"/>
    </row>
    <row r="99" spans="3:10" x14ac:dyDescent="0.25">
      <c r="C99" s="3" t="s">
        <v>76</v>
      </c>
      <c r="D99" s="4">
        <v>283992</v>
      </c>
      <c r="E99" s="5">
        <f>(Tabel1[[#This Row],[Gennemsnitsindtægt]]-$D$4)/$D$4*100</f>
        <v>-12.857020117094006</v>
      </c>
      <c r="F99" s="9">
        <v>26.700000000000003</v>
      </c>
      <c r="G99" s="10">
        <f>Tabel1[[#This Row],[Skattepct]]-$F$4</f>
        <v>1.7740000000000045</v>
      </c>
      <c r="H99" s="9">
        <v>34</v>
      </c>
      <c r="I99" s="5">
        <f>Tabel1[[#This Row],[Grundskyld]]-$H$4</f>
        <v>7.6000000000000014</v>
      </c>
      <c r="J99" s="7"/>
    </row>
    <row r="100" spans="3:10" x14ac:dyDescent="0.25">
      <c r="C100" s="3" t="s">
        <v>59</v>
      </c>
      <c r="D100" s="4">
        <v>296421</v>
      </c>
      <c r="E100" s="5">
        <f>(Tabel1[[#This Row],[Gennemsnitsindtægt]]-$D$4)/$D$4*100</f>
        <v>-9.0431799491856211</v>
      </c>
      <c r="F100" s="9">
        <v>26.8</v>
      </c>
      <c r="G100" s="10">
        <f>Tabel1[[#This Row],[Skattepct]]-$F$4</f>
        <v>1.8740000000000023</v>
      </c>
      <c r="H100" s="9">
        <v>23.32</v>
      </c>
      <c r="I100" s="5">
        <f>Tabel1[[#This Row],[Grundskyld]]-$H$4</f>
        <v>-3.0799999999999983</v>
      </c>
      <c r="J100" s="7"/>
    </row>
    <row r="101" spans="3:10" x14ac:dyDescent="0.25">
      <c r="C101" s="3" t="s">
        <v>92</v>
      </c>
      <c r="D101" s="4">
        <v>294711</v>
      </c>
      <c r="E101" s="5">
        <f>(Tabel1[[#This Row],[Gennemsnitsindtægt]]-$D$4)/$D$4*100</f>
        <v>-9.567893658021676</v>
      </c>
      <c r="F101" s="9">
        <v>26.900000000000002</v>
      </c>
      <c r="G101" s="10">
        <f>Tabel1[[#This Row],[Skattepct]]-$F$4</f>
        <v>1.9740000000000038</v>
      </c>
      <c r="H101" s="9">
        <v>31.23</v>
      </c>
      <c r="I101" s="5">
        <f>Tabel1[[#This Row],[Grundskyld]]-$H$4</f>
        <v>4.8300000000000018</v>
      </c>
      <c r="J101" s="7"/>
    </row>
    <row r="102" spans="3:10" x14ac:dyDescent="0.25">
      <c r="C102" s="3" t="s">
        <v>101</v>
      </c>
      <c r="D102" s="4">
        <v>289131</v>
      </c>
      <c r="E102" s="5">
        <f>(Tabel1[[#This Row],[Gennemsnitsindtægt]]-$D$4)/$D$4*100</f>
        <v>-11.280117339486701</v>
      </c>
      <c r="F102" s="9">
        <v>27</v>
      </c>
      <c r="G102" s="10">
        <f>Tabel1[[#This Row],[Skattepct]]-$F$4</f>
        <v>2.0740000000000016</v>
      </c>
      <c r="H102" s="9">
        <v>22.82</v>
      </c>
      <c r="I102" s="5">
        <f>Tabel1[[#This Row],[Grundskyld]]-$H$4</f>
        <v>-3.5799999999999983</v>
      </c>
      <c r="J102" s="7"/>
    </row>
    <row r="103" spans="3:10" x14ac:dyDescent="0.25">
      <c r="C103" s="3" t="s">
        <v>43</v>
      </c>
      <c r="D103" s="4">
        <v>266931</v>
      </c>
      <c r="E103" s="5">
        <f>(Tabel1[[#This Row],[Gennemsnitsindtægt]]-$D$4)/$D$4*100</f>
        <v>-18.092190050691638</v>
      </c>
      <c r="F103" s="9">
        <v>27</v>
      </c>
      <c r="G103" s="10">
        <f>Tabel1[[#This Row],[Skattepct]]-$F$4</f>
        <v>2.0740000000000016</v>
      </c>
      <c r="H103" s="9">
        <v>33.090000000000003</v>
      </c>
      <c r="I103" s="5">
        <f>Tabel1[[#This Row],[Grundskyld]]-$H$4</f>
        <v>6.6900000000000048</v>
      </c>
      <c r="J103" s="7"/>
    </row>
    <row r="104" spans="3:10" x14ac:dyDescent="0.25">
      <c r="C104" s="3" t="s">
        <v>54</v>
      </c>
      <c r="D104" s="4">
        <v>259741</v>
      </c>
      <c r="E104" s="5">
        <f>(Tabel1[[#This Row],[Gennemsnitsindtægt]]-$D$4)/$D$4*100</f>
        <v>-20.298442428780085</v>
      </c>
      <c r="F104" s="9">
        <v>27.800000000000004</v>
      </c>
      <c r="G104" s="10">
        <f>Tabel1[[#This Row],[Skattepct]]-$F$4</f>
        <v>2.8740000000000059</v>
      </c>
      <c r="H104" s="9">
        <v>24.57</v>
      </c>
      <c r="I104" s="5">
        <f>Tabel1[[#This Row],[Grundskyld]]-$H$4</f>
        <v>-1.8299999999999983</v>
      </c>
      <c r="J104" s="8"/>
    </row>
    <row r="105" spans="3:10" x14ac:dyDescent="0.25">
      <c r="C105" s="3"/>
      <c r="D105" s="4"/>
      <c r="E105" s="5"/>
      <c r="F105" s="9"/>
      <c r="G105" s="10"/>
      <c r="H105" s="9"/>
      <c r="I105" s="5"/>
      <c r="J105" s="8"/>
    </row>
    <row r="106" spans="3:10" x14ac:dyDescent="0.25">
      <c r="C106" t="s">
        <v>114</v>
      </c>
    </row>
    <row r="111" spans="3:10" x14ac:dyDescent="0.25">
      <c r="E111" s="6"/>
    </row>
  </sheetData>
  <pageMargins left="0.75" right="0.75" top="0.75" bottom="0.5" header="0.5" footer="0.75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F2904700730D54C98EB148BF5BF8DD4" ma:contentTypeVersion="11" ma:contentTypeDescription="Opret et nyt dokument." ma:contentTypeScope="" ma:versionID="20eac07f2981e3acd607a9d505aba5e6">
  <xsd:schema xmlns:xsd="http://www.w3.org/2001/XMLSchema" xmlns:xs="http://www.w3.org/2001/XMLSchema" xmlns:p="http://schemas.microsoft.com/office/2006/metadata/properties" xmlns:ns3="f0c4ca63-5930-4177-a44a-83bc6383a458" xmlns:ns4="693a46dc-d239-4627-9ab1-762c8a88ec85" targetNamespace="http://schemas.microsoft.com/office/2006/metadata/properties" ma:root="true" ma:fieldsID="9c18dd5f8f25293aafe0e1ff3c263568" ns3:_="" ns4:_="">
    <xsd:import namespace="f0c4ca63-5930-4177-a44a-83bc6383a458"/>
    <xsd:import namespace="693a46dc-d239-4627-9ab1-762c8a88ec8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c4ca63-5930-4177-a44a-83bc6383a4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3a46dc-d239-4627-9ab1-762c8a88ec8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4221D1-AB5C-4355-8385-7505BDCBB0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66FDB6-A02F-4104-BB25-74DC01290E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c4ca63-5930-4177-a44a-83bc6383a458"/>
    <ds:schemaRef ds:uri="693a46dc-d239-4627-9ab1-762c8a88ec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5BA2DF-DDC9-4F30-B19D-F5D2DA191EB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INDKP105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Rosenkilde</dc:creator>
  <cp:lastModifiedBy>Kim Rosenkilde</cp:lastModifiedBy>
  <dcterms:created xsi:type="dcterms:W3CDTF">2019-10-28T09:23:02Z</dcterms:created>
  <dcterms:modified xsi:type="dcterms:W3CDTF">2019-10-29T21:13:14Z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0x010100CF2904700730D54C98EB148BF5BF8DD4</vt:lpwstr>
  </property>
</Properties>
</file>